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5"/>
  </bookViews>
  <sheets>
    <sheet name="Arkusz7" sheetId="1" r:id="rId1"/>
    <sheet name="Arkusz4" sheetId="2" r:id="rId2"/>
    <sheet name="Arkusz5" sheetId="3" r:id="rId3"/>
    <sheet name="Arkusz8" sheetId="4" r:id="rId4"/>
    <sheet name="Arkusz6" sheetId="5" r:id="rId5"/>
    <sheet name="Arkusz9" sheetId="6" r:id="rId6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<sst xmlns="http://schemas.openxmlformats.org/spreadsheetml/2006/main" count="185" uniqueCount="116">
  <si>
    <t>Załącznik Nr 1 do Uchwały Rady Gminy Gostynin                                    Nr 111/XIV/2011 z dnia 29 listopada 2011r.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</si>
  <si>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</si>
  <si>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</si>
  <si>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</si>
  <si>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</si>
  <si>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</si>
  <si>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</si>
  <si>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</si>
  <si>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</si>
  <si>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</si>
  <si>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</si>
  <si>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</si>
  <si>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</si>
  <si>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</si>
  <si>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O10</t>
  </si>
  <si>
    <t>Rolnictwo i łowiectwo</t>
  </si>
  <si>
    <t>Dotacje celowe otrzymane z budżetu państwa na realizację zadań bieżących z zakresu administracji rządowej oraz innych zadań zleconych gminie (związkom gmin) ustawami</t>
  </si>
  <si>
    <t>Oświata i wychowanie</t>
  </si>
  <si>
    <t>Dotacje celowe w ramach programów finansowanych z udziałem środków europejskich oraz środków o których mowa w art. 5 ust. 1 pkt. 3 oraz ust. 3 pkt 5 i 6 ustawy, lub płatności w ramach budżetu środków europejskich</t>
  </si>
  <si>
    <t>Pomoc społeczna</t>
  </si>
  <si>
    <t>Dochody ogółem</t>
  </si>
  <si>
    <t>Załącznik Nr 2 do Uchwały Rady Gminy Gostynin</t>
  </si>
  <si>
    <t>Nr 111/XIV/2011 z dnia 29 listopada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</si>
  <si>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</si>
  <si>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2011r.</t>
  </si>
  <si>
    <t>Rozdział</t>
  </si>
  <si>
    <t>Nazwa działu i rozdziału</t>
  </si>
  <si>
    <t xml:space="preserve"> Po zmianie</t>
  </si>
  <si>
    <t>O1095</t>
  </si>
  <si>
    <t>Pozostała działalność</t>
  </si>
  <si>
    <t>Przetwórstwo przemysłowe</t>
  </si>
  <si>
    <t>Rozwój przedsiębiorczości</t>
  </si>
  <si>
    <t>Administracja publiczna</t>
  </si>
  <si>
    <t>Urzędy Gmin</t>
  </si>
  <si>
    <t>Ochrona zdrowia</t>
  </si>
  <si>
    <t>Programy polityki zdrowotnej</t>
  </si>
  <si>
    <t>Usuwanie skutków klęsk żywiołowych</t>
  </si>
  <si>
    <t>Wydatki ogółem</t>
  </si>
  <si>
    <t>Załącznik Nr 2a  do Uchwały Rady Gminy Gostynin                Nr 111/XIV/2011  z dnia 29 listopada 2011r.</t>
  </si>
  <si>
    <t xml:space="preserve"> </t>
  </si>
  <si>
    <t>WYDATKI BIEŻĄCE</t>
  </si>
  <si>
    <t>Nazwa działu i rozdz.</t>
  </si>
  <si>
    <t>Wydatki jednostek budżetowych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</si>
  <si>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</si>
  <si>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</si>
  <si>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</si>
  <si>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</si>
  <si>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</si>
  <si>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</si>
  <si>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</si>
  <si>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>Urzędy gmin (miast i miast na prawach powiatu)</t>
  </si>
  <si>
    <t xml:space="preserve">Usuwanie skutków klęsk żywiołowych </t>
  </si>
  <si>
    <t>Ogółem wydatki</t>
  </si>
  <si>
    <t>Załącznik Nr 2b do Uchwały Rady Gminy Gostynin Nr 111/XIV/2011</t>
  </si>
  <si>
    <t>z dnia 29 listopada 2011r.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</si>
  <si>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</si>
  <si>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</si>
  <si>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</si>
  <si>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</si>
  <si>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</si>
  <si>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</si>
  <si>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źródeł zagranicznych niepodlegających zwrotowi </t>
  </si>
  <si>
    <t xml:space="preserve">                    Załącznik nr 3 do Uchwały Rady Gminy Gostynin</t>
  </si>
  <si>
    <t xml:space="preserve">     Nr 111/XIV/2011 z dnia 29 listopada 2011r.</t>
  </si>
  <si>
    <t>Dochody i wydatki związane z realizacją zadań z zakresu administracji rządowej i innych zleconych odrębnymi ustawami</t>
  </si>
  <si>
    <t>Nazwa zadania</t>
  </si>
  <si>
    <t xml:space="preserve">Wydatki
</t>
  </si>
  <si>
    <t>z tego:</t>
  </si>
  <si>
    <t xml:space="preserve">Zmiana </t>
  </si>
  <si>
    <t>wydatki bieżące</t>
  </si>
  <si>
    <t>wydatki majątkowe</t>
  </si>
  <si>
    <t>RAZEM O10</t>
  </si>
  <si>
    <t>Obsługa wydania dowodów osobistych</t>
  </si>
  <si>
    <t>Razem 75011</t>
  </si>
  <si>
    <t>Spis powszechny i inne</t>
  </si>
  <si>
    <t>Razem 75056</t>
  </si>
  <si>
    <t>RAZEM 750</t>
  </si>
  <si>
    <t>Urzędy naczelnych organów władzy państwowej, kontroli i ochrony prawa</t>
  </si>
  <si>
    <t>Razem 75101</t>
  </si>
  <si>
    <t>Wybory do Sejmu i Senatu</t>
  </si>
  <si>
    <t>Razem 75108</t>
  </si>
  <si>
    <t>RAZEM 751</t>
  </si>
  <si>
    <t>Szkolenia i zakup materiałów w zakresie obrony cywilnej.</t>
  </si>
  <si>
    <t>Razem 75414</t>
  </si>
  <si>
    <t>RAZEM 754</t>
  </si>
  <si>
    <t>Wypłata świadczeń rodzinnych, świadczeń funduszu alimentacyjnego oraz obsługa wypłaty w/w świadczeń</t>
  </si>
  <si>
    <t>Razem 85212</t>
  </si>
  <si>
    <t>Zapłata składek na ubezpieczenia zdrowotne opłacanych za osoby pobierające niektóre świadczenia z pomocy społecznej</t>
  </si>
  <si>
    <t>Razem 85213</t>
  </si>
  <si>
    <t>RAZEM 852</t>
  </si>
  <si>
    <t xml:space="preserve">                                                       Załącznik nr 4 do Uchwały Rady Gminy Gostynin</t>
  </si>
  <si>
    <t xml:space="preserve">                                                       Nr 111/XIV/2011 z dnia 29 listopada 2011r.</t>
  </si>
  <si>
    <t>Dotacje celowe dla podmiotów zaliczanych do sektora finansów publicznych w 2011 r.</t>
  </si>
  <si>
    <t>Lp.</t>
  </si>
  <si>
    <t>Treść</t>
  </si>
  <si>
    <t>Kwota dotacji</t>
  </si>
  <si>
    <t>Jednostki sektora finansów publicznych</t>
  </si>
  <si>
    <t>Nazwa jednostki</t>
  </si>
  <si>
    <t>Gmina Miasta Płock</t>
  </si>
  <si>
    <t>Gmina Miasta Gostynina</t>
  </si>
  <si>
    <t>zmiana</t>
  </si>
  <si>
    <t>po zmianie</t>
  </si>
  <si>
    <t>Gmina Miasta Kutno</t>
  </si>
  <si>
    <t>Gmina Łąck</t>
  </si>
  <si>
    <t>Samorząd Województwa Mazowieckiego</t>
  </si>
  <si>
    <t>Uzasadnienie:</t>
  </si>
  <si>
    <t>- 750-75095 - zmniejszenie planu w związku ze zwrotem niewykorzystanej dotacji z Urzędu Marszałkowskiego Województwa Mazowieckiego</t>
  </si>
  <si>
    <t>w kwocie: 10.836,82zł w ramach realizacji Projektu kluczowego ,,Rozwój elektronicznej administracji w samorządach</t>
  </si>
  <si>
    <t>województwa mazowieckiego wspomagającej niwelowanie dwudzielności potencjału województwa.”</t>
  </si>
  <si>
    <t>Zgodnie z Nr pisma GW-GW-7.433.1.4.2011.MI</t>
  </si>
  <si>
    <t>-150-15011 - zmniejszenie planu w związku ze zwrotem niewykorzystanej dotacji z Urzędu Marszałkowskiego Województwa Mazowieckiego</t>
  </si>
  <si>
    <t>w kwocie: 8.520,10zł w ramach realizacji Projektu kluczowego ,,Przyspieszenie wzrostu konkurencyjności województwa</t>
  </si>
  <si>
    <t>mazowieckiego, przez budowanie społeczeństwa informacyjnego i gospodarki opartej na wiedzy poprzez stworzenie</t>
  </si>
  <si>
    <t>zintegrowanych baz wiedzy o Mazowszu”. Zgodnie z Nr pisma GW-GW-7.433.1.4.2011.MI</t>
  </si>
  <si>
    <t>-851-85149 - zmniejszenie planu w związku ze zwrotem niewykorzystanych dotacji w sprawie realizacji ,,Programu profilaktyki</t>
  </si>
  <si>
    <t>raka szyjki macicy na 2011rok.”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</si>
</sst>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  <numFmt numFmtId="171" formatCode="#,###.00"/>
  </numFmts>
  <fonts count="28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163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3" fillId="0" borderId="0" xfId="23" applyFont="1" applyAlignment="1">
      <alignment horizontal="center"/>
      <protection/>
    </xf>
    <xf numFmtId="164" fontId="2" fillId="0" borderId="0" xfId="25" applyFont="1">
      <alignment/>
      <protection/>
    </xf>
    <xf numFmtId="164" fontId="2" fillId="0" borderId="0" xfId="25" applyFont="1" applyBorder="1" applyAlignment="1">
      <alignment wrapText="1"/>
      <protection/>
    </xf>
    <xf numFmtId="164" fontId="3" fillId="0" borderId="0" xfId="23" applyFont="1" applyBorder="1">
      <alignment/>
      <protection/>
    </xf>
    <xf numFmtId="164" fontId="4" fillId="2" borderId="1" xfId="23" applyFont="1" applyFill="1" applyBorder="1" applyAlignment="1">
      <alignment horizontal="center" vertical="center"/>
      <protection/>
    </xf>
    <xf numFmtId="164" fontId="4" fillId="2" borderId="1" xfId="23" applyFont="1" applyFill="1" applyBorder="1" applyAlignment="1">
      <alignment horizontal="center" vertical="center" wrapText="1"/>
      <protection/>
    </xf>
    <xf numFmtId="164" fontId="4" fillId="0" borderId="1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8" fontId="4" fillId="2" borderId="1" xfId="23" applyNumberFormat="1" applyFont="1" applyFill="1" applyBorder="1" applyAlignment="1">
      <alignment vertical="center"/>
      <protection/>
    </xf>
    <xf numFmtId="164" fontId="5" fillId="0" borderId="1" xfId="23" applyFont="1" applyBorder="1" applyAlignment="1">
      <alignment horizontal="center" vertical="center" wrapText="1"/>
      <protection/>
    </xf>
    <xf numFmtId="168" fontId="5" fillId="0" borderId="1" xfId="23" applyNumberFormat="1" applyFont="1" applyBorder="1" applyAlignment="1">
      <alignment vertical="center"/>
      <protection/>
    </xf>
    <xf numFmtId="168" fontId="6" fillId="2" borderId="1" xfId="23" applyNumberFormat="1" applyFont="1" applyFill="1" applyBorder="1" applyAlignment="1">
      <alignment vertical="center"/>
      <protection/>
    </xf>
    <xf numFmtId="168" fontId="6" fillId="2" borderId="1" xfId="23" applyNumberFormat="1" applyFont="1" applyFill="1" applyBorder="1" applyAlignment="1">
      <alignment horizontal="right" vertical="center"/>
      <protection/>
    </xf>
    <xf numFmtId="164" fontId="4" fillId="2" borderId="1" xfId="23" applyFont="1" applyFill="1" applyBorder="1" applyAlignment="1">
      <alignment horizontal="right" vertical="center" wrapText="1"/>
      <protection/>
    </xf>
    <xf numFmtId="164" fontId="7" fillId="0" borderId="0" xfId="23" applyFont="1">
      <alignment/>
      <protection/>
    </xf>
    <xf numFmtId="164" fontId="3" fillId="0" borderId="0" xfId="23" applyFont="1">
      <alignment/>
      <protection/>
    </xf>
    <xf numFmtId="164" fontId="2" fillId="0" borderId="0" xfId="23" applyFont="1" applyBorder="1" applyAlignment="1">
      <alignment vertical="center" wrapText="1"/>
      <protection/>
    </xf>
    <xf numFmtId="164" fontId="2" fillId="0" borderId="0" xfId="23" applyFont="1" applyAlignment="1">
      <alignment vertical="center"/>
      <protection/>
    </xf>
    <xf numFmtId="164" fontId="2" fillId="0" borderId="0" xfId="25" applyFont="1" applyFill="1" applyAlignment="1">
      <alignment horizontal="right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3" fillId="0" borderId="1" xfId="23" applyFont="1" applyBorder="1" applyAlignment="1">
      <alignment horizontal="center" vertical="center"/>
      <protection/>
    </xf>
    <xf numFmtId="164" fontId="8" fillId="2" borderId="1" xfId="23" applyFont="1" applyFill="1" applyBorder="1" applyAlignment="1">
      <alignment horizontal="center" vertical="center"/>
      <protection/>
    </xf>
    <xf numFmtId="168" fontId="8" fillId="2" borderId="1" xfId="23" applyNumberFormat="1" applyFont="1" applyFill="1" applyBorder="1" applyAlignment="1">
      <alignment horizontal="right" vertical="center"/>
      <protection/>
    </xf>
    <xf numFmtId="168" fontId="8" fillId="2" borderId="2" xfId="23" applyNumberFormat="1" applyFont="1" applyFill="1" applyBorder="1" applyAlignment="1">
      <alignment horizontal="right" vertical="center"/>
      <protection/>
    </xf>
    <xf numFmtId="164" fontId="8" fillId="3" borderId="1" xfId="23" applyFont="1" applyFill="1" applyBorder="1" applyAlignment="1">
      <alignment horizontal="center" vertical="center"/>
      <protection/>
    </xf>
    <xf numFmtId="164" fontId="9" fillId="3" borderId="1" xfId="23" applyFont="1" applyFill="1" applyBorder="1" applyAlignment="1">
      <alignment horizontal="center" vertical="center"/>
      <protection/>
    </xf>
    <xf numFmtId="168" fontId="9" fillId="3" borderId="1" xfId="23" applyNumberFormat="1" applyFont="1" applyFill="1" applyBorder="1" applyAlignment="1">
      <alignment horizontal="right" vertical="center"/>
      <protection/>
    </xf>
    <xf numFmtId="168" fontId="8" fillId="3" borderId="2" xfId="23" applyNumberFormat="1" applyFont="1" applyFill="1" applyBorder="1" applyAlignment="1">
      <alignment horizontal="right" vertical="center"/>
      <protection/>
    </xf>
    <xf numFmtId="164" fontId="2" fillId="3" borderId="0" xfId="23" applyFont="1" applyFill="1" applyAlignment="1">
      <alignment horizontal="center" vertical="center"/>
      <protection/>
    </xf>
    <xf numFmtId="168" fontId="9" fillId="3" borderId="2" xfId="23" applyNumberFormat="1" applyFont="1" applyFill="1" applyBorder="1" applyAlignment="1">
      <alignment horizontal="right" vertical="center"/>
      <protection/>
    </xf>
    <xf numFmtId="164" fontId="9" fillId="3" borderId="1" xfId="23" applyFont="1" applyFill="1" applyBorder="1" applyAlignment="1">
      <alignment horizontal="center" vertical="center" wrapText="1"/>
      <protection/>
    </xf>
    <xf numFmtId="164" fontId="2" fillId="0" borderId="0" xfId="25" applyFont="1" applyBorder="1" applyAlignment="1">
      <alignment vertical="center"/>
      <protection/>
    </xf>
    <xf numFmtId="164" fontId="3" fillId="0" borderId="0" xfId="25" applyFont="1" applyAlignment="1">
      <alignment vertical="center"/>
      <protection/>
    </xf>
    <xf numFmtId="169" fontId="2" fillId="0" borderId="0" xfId="25" applyNumberFormat="1" applyFont="1" applyFill="1" applyBorder="1" applyAlignment="1">
      <alignment vertical="center"/>
      <protection/>
    </xf>
    <xf numFmtId="169" fontId="2" fillId="0" borderId="0" xfId="25" applyNumberFormat="1" applyFont="1">
      <alignment/>
      <protection/>
    </xf>
    <xf numFmtId="170" fontId="7" fillId="0" borderId="0" xfId="23" applyNumberFormat="1" applyFont="1" applyAlignment="1">
      <alignment horizontal="left"/>
      <protection/>
    </xf>
    <xf numFmtId="170" fontId="2" fillId="0" borderId="0" xfId="23" applyNumberFormat="1" applyFont="1" applyAlignment="1">
      <alignment horizontal="left"/>
      <protection/>
    </xf>
    <xf numFmtId="164" fontId="5" fillId="0" borderId="0" xfId="22" applyFont="1" applyAlignment="1">
      <alignment vertical="center"/>
      <protection/>
    </xf>
    <xf numFmtId="164" fontId="5" fillId="0" borderId="0" xfId="22" applyFont="1">
      <alignment/>
      <protection/>
    </xf>
    <xf numFmtId="164" fontId="4" fillId="0" borderId="0" xfId="22" applyFont="1" applyAlignment="1">
      <alignment vertical="center"/>
      <protection/>
    </xf>
    <xf numFmtId="169" fontId="5" fillId="0" borderId="0" xfId="26" applyNumberFormat="1" applyFont="1" applyBorder="1" applyAlignment="1">
      <alignment vertical="center" wrapText="1"/>
      <protection/>
    </xf>
    <xf numFmtId="164" fontId="5" fillId="0" borderId="0" xfId="26" applyFont="1" applyAlignment="1">
      <alignment vertical="center"/>
      <protection/>
    </xf>
    <xf numFmtId="164" fontId="4" fillId="0" borderId="0" xfId="26" applyFont="1" applyAlignment="1">
      <alignment vertical="center"/>
      <protection/>
    </xf>
    <xf numFmtId="164" fontId="5" fillId="0" borderId="0" xfId="26" applyFont="1">
      <alignment/>
      <protection/>
    </xf>
    <xf numFmtId="164" fontId="5" fillId="0" borderId="0" xfId="26" applyFont="1" applyBorder="1" applyAlignment="1">
      <alignment wrapText="1"/>
      <protection/>
    </xf>
    <xf numFmtId="164" fontId="5" fillId="0" borderId="0" xfId="22" applyFont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10" fillId="0" borderId="0" xfId="22" applyFont="1" applyAlignment="1">
      <alignment horizontal="center" vertical="center"/>
      <protection/>
    </xf>
    <xf numFmtId="164" fontId="4" fillId="2" borderId="3" xfId="22" applyFont="1" applyFill="1" applyBorder="1" applyAlignment="1">
      <alignment horizontal="center" vertical="center"/>
      <protection/>
    </xf>
    <xf numFmtId="164" fontId="4" fillId="2" borderId="3" xfId="22" applyFont="1" applyFill="1" applyBorder="1" applyAlignment="1">
      <alignment horizontal="center" vertical="center" wrapText="1"/>
      <protection/>
    </xf>
    <xf numFmtId="164" fontId="4" fillId="2" borderId="3" xfId="22" applyFont="1" applyFill="1" applyBorder="1" applyAlignment="1">
      <alignment vertical="center" wrapText="1"/>
      <protection/>
    </xf>
    <xf numFmtId="164" fontId="4" fillId="0" borderId="3" xfId="22" applyFont="1" applyBorder="1" applyAlignment="1">
      <alignment horizontal="center" vertical="center" wrapText="1"/>
      <protection/>
    </xf>
    <xf numFmtId="164" fontId="6" fillId="2" borderId="3" xfId="23" applyFont="1" applyFill="1" applyBorder="1" applyAlignment="1">
      <alignment horizontal="center" vertical="center"/>
      <protection/>
    </xf>
    <xf numFmtId="168" fontId="4" fillId="2" borderId="3" xfId="22" applyNumberFormat="1" applyFont="1" applyFill="1" applyBorder="1" applyAlignment="1">
      <alignment horizontal="right" vertical="center" wrapText="1"/>
      <protection/>
    </xf>
    <xf numFmtId="164" fontId="11" fillId="3" borderId="3" xfId="23" applyFont="1" applyFill="1" applyBorder="1" applyAlignment="1">
      <alignment horizontal="center" vertical="center"/>
      <protection/>
    </xf>
    <xf numFmtId="164" fontId="11" fillId="3" borderId="3" xfId="23" applyFont="1" applyFill="1" applyBorder="1" applyAlignment="1">
      <alignment horizontal="center" vertical="center" wrapText="1"/>
      <protection/>
    </xf>
    <xf numFmtId="168" fontId="5" fillId="0" borderId="3" xfId="22" applyNumberFormat="1" applyFont="1" applyBorder="1" applyAlignment="1">
      <alignment horizontal="right" vertical="center" wrapText="1"/>
      <protection/>
    </xf>
    <xf numFmtId="164" fontId="6" fillId="2" borderId="3" xfId="23" applyFont="1" applyFill="1" applyBorder="1" applyAlignment="1">
      <alignment horizontal="center" vertical="center" wrapText="1"/>
      <protection/>
    </xf>
    <xf numFmtId="168" fontId="5" fillId="2" borderId="3" xfId="22" applyNumberFormat="1" applyFont="1" applyFill="1" applyBorder="1" applyAlignment="1">
      <alignment horizontal="right" vertical="center" wrapText="1"/>
      <protection/>
    </xf>
    <xf numFmtId="168" fontId="11" fillId="3" borderId="3" xfId="23" applyNumberFormat="1" applyFont="1" applyFill="1" applyBorder="1" applyAlignment="1">
      <alignment horizontal="right" vertical="center"/>
      <protection/>
    </xf>
    <xf numFmtId="164" fontId="6" fillId="3" borderId="3" xfId="23" applyFont="1" applyFill="1" applyBorder="1" applyAlignment="1">
      <alignment horizontal="center" vertical="center"/>
      <protection/>
    </xf>
    <xf numFmtId="164" fontId="4" fillId="3" borderId="3" xfId="22" applyFont="1" applyFill="1" applyBorder="1" applyAlignment="1">
      <alignment horizontal="center" vertical="center" wrapText="1"/>
      <protection/>
    </xf>
    <xf numFmtId="168" fontId="5" fillId="3" borderId="3" xfId="22" applyNumberFormat="1" applyFont="1" applyFill="1" applyBorder="1" applyAlignment="1">
      <alignment horizontal="right" vertical="center" wrapText="1"/>
      <protection/>
    </xf>
    <xf numFmtId="168" fontId="4" fillId="3" borderId="3" xfId="22" applyNumberFormat="1" applyFont="1" applyFill="1" applyBorder="1" applyAlignment="1">
      <alignment horizontal="right" vertical="center" wrapText="1"/>
      <protection/>
    </xf>
    <xf numFmtId="164" fontId="12" fillId="0" borderId="0" xfId="0" applyFont="1" applyAlignment="1">
      <alignment/>
    </xf>
    <xf numFmtId="164" fontId="13" fillId="0" borderId="0" xfId="22" applyFont="1" applyAlignment="1">
      <alignment vertical="center"/>
      <protection/>
    </xf>
    <xf numFmtId="168" fontId="4" fillId="0" borderId="0" xfId="22" applyNumberFormat="1" applyFont="1">
      <alignment/>
      <protection/>
    </xf>
    <xf numFmtId="164" fontId="5" fillId="0" borderId="0" xfId="25" applyFont="1" applyBorder="1" applyAlignment="1">
      <alignment vertical="center"/>
      <protection/>
    </xf>
    <xf numFmtId="164" fontId="5" fillId="0" borderId="0" xfId="25" applyFont="1" applyAlignment="1">
      <alignment vertical="center"/>
      <protection/>
    </xf>
    <xf numFmtId="168" fontId="14" fillId="0" borderId="0" xfId="26" applyNumberFormat="1" applyFont="1" applyBorder="1" applyAlignment="1">
      <alignment vertical="center" wrapText="1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Border="1" applyAlignment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right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4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16" fillId="2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68" fontId="15" fillId="2" borderId="2" xfId="21" applyNumberFormat="1" applyFont="1" applyFill="1" applyBorder="1" applyAlignment="1">
      <alignment horizontal="right" vertical="center" wrapText="1"/>
      <protection/>
    </xf>
    <xf numFmtId="168" fontId="15" fillId="2" borderId="1" xfId="21" applyNumberFormat="1" applyFont="1" applyFill="1" applyBorder="1" applyAlignment="1">
      <alignment horizontal="right" vertical="center" wrapText="1"/>
      <protection/>
    </xf>
    <xf numFmtId="164" fontId="15" fillId="2" borderId="1" xfId="21" applyFont="1" applyFill="1" applyBorder="1" applyAlignment="1">
      <alignment horizontal="right" vertical="center" wrapText="1"/>
      <protection/>
    </xf>
    <xf numFmtId="168" fontId="2" fillId="0" borderId="2" xfId="21" applyNumberFormat="1" applyFont="1" applyBorder="1" applyAlignment="1">
      <alignment horizontal="right" vertical="center" wrapText="1"/>
      <protection/>
    </xf>
    <xf numFmtId="168" fontId="2" fillId="0" borderId="1" xfId="21" applyNumberFormat="1" applyFont="1" applyBorder="1" applyAlignment="1">
      <alignment horizontal="right" vertical="center" wrapText="1"/>
      <protection/>
    </xf>
    <xf numFmtId="168" fontId="3" fillId="2" borderId="2" xfId="21" applyNumberFormat="1" applyFont="1" applyFill="1" applyBorder="1" applyAlignment="1">
      <alignment horizontal="right" vertical="center" wrapText="1"/>
      <protection/>
    </xf>
    <xf numFmtId="171" fontId="3" fillId="2" borderId="1" xfId="21" applyNumberFormat="1" applyFont="1" applyFill="1" applyBorder="1" applyAlignment="1">
      <alignment horizontal="right" vertical="center" wrapText="1"/>
      <protection/>
    </xf>
    <xf numFmtId="168" fontId="3" fillId="2" borderId="1" xfId="21" applyNumberFormat="1" applyFont="1" applyFill="1" applyBorder="1" applyAlignment="1">
      <alignment horizontal="right" vertical="center" wrapText="1"/>
      <protection/>
    </xf>
    <xf numFmtId="164" fontId="2" fillId="0" borderId="0" xfId="21" applyFont="1" applyAlignment="1">
      <alignment horizontal="right"/>
      <protection/>
    </xf>
    <xf numFmtId="164" fontId="17" fillId="0" borderId="0" xfId="21" applyFont="1" applyAlignment="1">
      <alignment vertical="center"/>
      <protection/>
    </xf>
    <xf numFmtId="164" fontId="18" fillId="0" borderId="0" xfId="22" applyFont="1" applyAlignment="1">
      <alignment vertical="center"/>
      <protection/>
    </xf>
    <xf numFmtId="164" fontId="18" fillId="0" borderId="0" xfId="22" applyFont="1">
      <alignment/>
      <protection/>
    </xf>
    <xf numFmtId="164" fontId="19" fillId="0" borderId="0" xfId="22" applyFont="1" applyAlignment="1">
      <alignment vertical="center"/>
      <protection/>
    </xf>
    <xf numFmtId="164" fontId="19" fillId="0" borderId="0" xfId="22" applyFont="1" applyAlignment="1">
      <alignment horizontal="right" vertical="center"/>
      <protection/>
    </xf>
    <xf numFmtId="164" fontId="20" fillId="0" borderId="0" xfId="22" applyFont="1" applyBorder="1" applyAlignment="1">
      <alignment horizontal="center" vertical="center" wrapText="1"/>
      <protection/>
    </xf>
    <xf numFmtId="164" fontId="3" fillId="4" borderId="1" xfId="22" applyFont="1" applyFill="1" applyBorder="1" applyAlignment="1">
      <alignment horizontal="center" vertical="center"/>
      <protection/>
    </xf>
    <xf numFmtId="164" fontId="3" fillId="4" borderId="1" xfId="22" applyFont="1" applyFill="1" applyBorder="1" applyAlignment="1">
      <alignment horizontal="center" vertical="center" wrapText="1"/>
      <protection/>
    </xf>
    <xf numFmtId="164" fontId="18" fillId="0" borderId="0" xfId="22" applyFont="1" applyAlignment="1">
      <alignment horizontal="center" vertical="center"/>
      <protection/>
    </xf>
    <xf numFmtId="164" fontId="3" fillId="4" borderId="1" xfId="22" applyFont="1" applyFill="1" applyBorder="1" applyAlignment="1">
      <alignment vertical="center" wrapText="1"/>
      <protection/>
    </xf>
    <xf numFmtId="164" fontId="2" fillId="0" borderId="1" xfId="22" applyFont="1" applyBorder="1" applyAlignment="1">
      <alignment horizontal="center" vertical="center"/>
      <protection/>
    </xf>
    <xf numFmtId="164" fontId="3" fillId="0" borderId="1" xfId="22" applyFont="1" applyBorder="1" applyAlignment="1">
      <alignment horizontal="center" vertical="center"/>
      <protection/>
    </xf>
    <xf numFmtId="164" fontId="2" fillId="0" borderId="1" xfId="22" applyFont="1" applyBorder="1" applyAlignment="1">
      <alignment horizontal="left" vertical="center"/>
      <protection/>
    </xf>
    <xf numFmtId="168" fontId="2" fillId="0" borderId="1" xfId="22" applyNumberFormat="1" applyFont="1" applyBorder="1" applyAlignment="1">
      <alignment horizontal="right" vertical="center"/>
      <protection/>
    </xf>
    <xf numFmtId="164" fontId="3" fillId="5" borderId="1" xfId="22" applyFont="1" applyFill="1" applyBorder="1" applyAlignment="1">
      <alignment horizontal="center" vertical="center"/>
      <protection/>
    </xf>
    <xf numFmtId="164" fontId="3" fillId="5" borderId="1" xfId="22" applyFont="1" applyFill="1" applyBorder="1" applyAlignment="1">
      <alignment horizontal="left" vertical="center"/>
      <protection/>
    </xf>
    <xf numFmtId="168" fontId="3" fillId="5" borderId="1" xfId="22" applyNumberFormat="1" applyFont="1" applyFill="1" applyBorder="1" applyAlignment="1">
      <alignment horizontal="right" vertical="center"/>
      <protection/>
    </xf>
    <xf numFmtId="164" fontId="2" fillId="0" borderId="1" xfId="22" applyFont="1" applyBorder="1" applyAlignment="1">
      <alignment horizontal="left" vertical="center" wrapText="1"/>
      <protection/>
    </xf>
    <xf numFmtId="164" fontId="7" fillId="0" borderId="1" xfId="22" applyFont="1" applyBorder="1" applyAlignment="1">
      <alignment horizontal="right" vertical="center"/>
      <protection/>
    </xf>
    <xf numFmtId="168" fontId="3" fillId="0" borderId="1" xfId="22" applyNumberFormat="1" applyFont="1" applyBorder="1" applyAlignment="1">
      <alignment horizontal="right" vertical="center"/>
      <protection/>
    </xf>
    <xf numFmtId="164" fontId="7" fillId="0" borderId="1" xfId="0" applyFont="1" applyBorder="1" applyAlignment="1">
      <alignment horizontal="right"/>
    </xf>
    <xf numFmtId="168" fontId="3" fillId="0" borderId="1" xfId="0" applyNumberFormat="1" applyFont="1" applyBorder="1" applyAlignment="1">
      <alignment/>
    </xf>
    <xf numFmtId="164" fontId="7" fillId="5" borderId="1" xfId="22" applyFont="1" applyFill="1" applyBorder="1" applyAlignment="1">
      <alignment horizontal="right" vertical="center"/>
      <protection/>
    </xf>
    <xf numFmtId="164" fontId="3" fillId="5" borderId="1" xfId="22" applyFont="1" applyFill="1" applyBorder="1" applyAlignment="1">
      <alignment horizontal="left" vertical="center" wrapText="1"/>
      <protection/>
    </xf>
    <xf numFmtId="168" fontId="3" fillId="5" borderId="1" xfId="0" applyNumberFormat="1" applyFont="1" applyFill="1" applyBorder="1" applyAlignment="1">
      <alignment horizontal="right" vertical="center"/>
    </xf>
    <xf numFmtId="164" fontId="3" fillId="0" borderId="1" xfId="22" applyFont="1" applyFill="1" applyBorder="1" applyAlignment="1">
      <alignment horizontal="center" vertical="center" wrapText="1"/>
      <protection/>
    </xf>
    <xf numFmtId="164" fontId="2" fillId="0" borderId="1" xfId="22" applyFont="1" applyFill="1" applyBorder="1" applyAlignment="1">
      <alignment horizontal="left" vertical="center" wrapText="1"/>
      <protection/>
    </xf>
    <xf numFmtId="168" fontId="2" fillId="0" borderId="1" xfId="22" applyNumberFormat="1" applyFont="1" applyFill="1" applyBorder="1" applyAlignment="1">
      <alignment horizontal="right" vertical="center" wrapText="1"/>
      <protection/>
    </xf>
    <xf numFmtId="168" fontId="3" fillId="0" borderId="1" xfId="22" applyNumberFormat="1" applyFont="1" applyFill="1" applyBorder="1" applyAlignment="1">
      <alignment horizontal="right" vertical="center"/>
      <protection/>
    </xf>
    <xf numFmtId="164" fontId="7" fillId="0" borderId="1" xfId="22" applyFont="1" applyFill="1" applyBorder="1" applyAlignment="1">
      <alignment horizontal="right" vertical="center" wrapText="1"/>
      <protection/>
    </xf>
    <xf numFmtId="164" fontId="7" fillId="0" borderId="1" xfId="22" applyFont="1" applyBorder="1" applyAlignment="1">
      <alignment horizontal="right" vertical="center" wrapText="1"/>
      <protection/>
    </xf>
    <xf numFmtId="168" fontId="3" fillId="0" borderId="1" xfId="22" applyNumberFormat="1" applyFont="1" applyBorder="1" applyAlignment="1">
      <alignment horizontal="right" vertical="center" wrapText="1"/>
      <protection/>
    </xf>
    <xf numFmtId="164" fontId="7" fillId="5" borderId="1" xfId="22" applyFont="1" applyFill="1" applyBorder="1" applyAlignment="1">
      <alignment horizontal="left" vertical="center" wrapText="1"/>
      <protection/>
    </xf>
    <xf numFmtId="168" fontId="3" fillId="5" borderId="1" xfId="22" applyNumberFormat="1" applyFont="1" applyFill="1" applyBorder="1" applyAlignment="1">
      <alignment horizontal="right" vertical="center" wrapText="1"/>
      <protection/>
    </xf>
    <xf numFmtId="164" fontId="18" fillId="0" borderId="0" xfId="22" applyFont="1" applyAlignment="1">
      <alignment horizontal="left"/>
      <protection/>
    </xf>
    <xf numFmtId="168" fontId="3" fillId="0" borderId="1" xfId="0" applyNumberFormat="1" applyFont="1" applyBorder="1" applyAlignment="1">
      <alignment horizontal="right" vertical="center" wrapText="1"/>
    </xf>
    <xf numFmtId="164" fontId="7" fillId="5" borderId="1" xfId="22" applyFont="1" applyFill="1" applyBorder="1" applyAlignment="1">
      <alignment horizontal="right" vertical="center" wrapText="1"/>
      <protection/>
    </xf>
    <xf numFmtId="164" fontId="3" fillId="0" borderId="1" xfId="22" applyFont="1" applyBorder="1" applyAlignment="1">
      <alignment horizontal="center" vertical="center" wrapText="1"/>
      <protection/>
    </xf>
    <xf numFmtId="168" fontId="2" fillId="0" borderId="1" xfId="22" applyNumberFormat="1" applyFont="1" applyBorder="1" applyAlignment="1">
      <alignment horizontal="right" vertical="center" wrapText="1"/>
      <protection/>
    </xf>
    <xf numFmtId="168" fontId="9" fillId="0" borderId="1" xfId="22" applyNumberFormat="1" applyFont="1" applyBorder="1" applyAlignment="1">
      <alignment horizontal="right" vertical="center" wrapText="1"/>
      <protection/>
    </xf>
    <xf numFmtId="168" fontId="8" fillId="0" borderId="1" xfId="22" applyNumberFormat="1" applyFont="1" applyBorder="1" applyAlignment="1">
      <alignment horizontal="right" vertical="center" wrapText="1"/>
      <protection/>
    </xf>
    <xf numFmtId="164" fontId="7" fillId="6" borderId="1" xfId="22" applyFont="1" applyFill="1" applyBorder="1" applyAlignment="1">
      <alignment horizontal="center" vertical="center"/>
      <protection/>
    </xf>
    <xf numFmtId="168" fontId="3" fillId="6" borderId="1" xfId="22" applyNumberFormat="1" applyFont="1" applyFill="1" applyBorder="1" applyAlignment="1">
      <alignment horizontal="right" vertical="center"/>
      <protection/>
    </xf>
    <xf numFmtId="168" fontId="3" fillId="6" borderId="1" xfId="0" applyNumberFormat="1" applyFont="1" applyFill="1" applyBorder="1" applyAlignment="1">
      <alignment horizontal="right" vertical="center"/>
    </xf>
    <xf numFmtId="164" fontId="21" fillId="0" borderId="0" xfId="22" applyFont="1" applyAlignment="1">
      <alignment vertical="center"/>
      <protection/>
    </xf>
    <xf numFmtId="164" fontId="22" fillId="0" borderId="0" xfId="22" applyFont="1" applyAlignment="1">
      <alignment horizontal="right" vertical="center"/>
      <protection/>
    </xf>
    <xf numFmtId="164" fontId="18" fillId="0" borderId="0" xfId="0" applyFont="1" applyAlignment="1">
      <alignment vertical="center"/>
    </xf>
    <xf numFmtId="164" fontId="1" fillId="0" borderId="0" xfId="20">
      <alignment/>
      <protection/>
    </xf>
    <xf numFmtId="164" fontId="23" fillId="0" borderId="0" xfId="20" applyFont="1" applyBorder="1" applyAlignment="1">
      <alignment horizontal="left" vertical="center" wrapText="1"/>
      <protection/>
    </xf>
    <xf numFmtId="164" fontId="24" fillId="4" borderId="1" xfId="20" applyFont="1" applyFill="1" applyBorder="1" applyAlignment="1">
      <alignment horizontal="center" vertical="center"/>
      <protection/>
    </xf>
    <xf numFmtId="164" fontId="24" fillId="4" borderId="1" xfId="20" applyFont="1" applyFill="1" applyBorder="1" applyAlignment="1">
      <alignment horizontal="center" vertical="center" wrapText="1"/>
      <protection/>
    </xf>
    <xf numFmtId="164" fontId="25" fillId="0" borderId="1" xfId="20" applyFont="1" applyBorder="1" applyAlignment="1">
      <alignment horizontal="center" vertical="center"/>
      <protection/>
    </xf>
    <xf numFmtId="164" fontId="24" fillId="0" borderId="1" xfId="20" applyFont="1" applyBorder="1" applyAlignment="1">
      <alignment horizontal="center" vertical="center" wrapText="1"/>
      <protection/>
    </xf>
    <xf numFmtId="164" fontId="24" fillId="0" borderId="1" xfId="20" applyFont="1" applyBorder="1" applyAlignment="1">
      <alignment horizontal="center" vertical="center"/>
      <protection/>
    </xf>
    <xf numFmtId="164" fontId="1" fillId="0" borderId="1" xfId="20" applyFont="1" applyBorder="1">
      <alignment/>
      <protection/>
    </xf>
    <xf numFmtId="164" fontId="1" fillId="0" borderId="1" xfId="0" applyFont="1" applyBorder="1" applyAlignment="1">
      <alignment horizontal="center"/>
    </xf>
    <xf numFmtId="164" fontId="26" fillId="0" borderId="1" xfId="0" applyFont="1" applyBorder="1" applyAlignment="1">
      <alignment horizontal="center"/>
    </xf>
    <xf numFmtId="168" fontId="26" fillId="0" borderId="1" xfId="0" applyNumberFormat="1" applyFont="1" applyBorder="1" applyAlignment="1">
      <alignment/>
    </xf>
    <xf numFmtId="164" fontId="1" fillId="0" borderId="1" xfId="20" applyFont="1" applyFill="1" applyBorder="1" applyAlignment="1">
      <alignment horizontal="center"/>
      <protection/>
    </xf>
    <xf numFmtId="168" fontId="26" fillId="0" borderId="1" xfId="20" applyNumberFormat="1" applyFont="1" applyFill="1" applyBorder="1">
      <alignment/>
      <protection/>
    </xf>
    <xf numFmtId="164" fontId="1" fillId="0" borderId="1" xfId="20" applyFont="1" applyFill="1" applyBorder="1" applyAlignment="1">
      <alignment horizontal="right"/>
      <protection/>
    </xf>
    <xf numFmtId="164" fontId="1" fillId="0" borderId="1" xfId="20" applyFont="1" applyBorder="1" applyAlignment="1">
      <alignment horizontal="center"/>
      <protection/>
    </xf>
    <xf numFmtId="171" fontId="26" fillId="0" borderId="1" xfId="20" applyNumberFormat="1" applyFont="1" applyBorder="1" applyAlignment="1">
      <alignment horizontal="right"/>
      <protection/>
    </xf>
    <xf numFmtId="171" fontId="26" fillId="0" borderId="1" xfId="20" applyNumberFormat="1" applyFont="1" applyBorder="1">
      <alignment/>
      <protection/>
    </xf>
    <xf numFmtId="164" fontId="1" fillId="0" borderId="1" xfId="20" applyFont="1" applyBorder="1" applyAlignment="1">
      <alignment horizontal="right"/>
      <protection/>
    </xf>
    <xf numFmtId="171" fontId="24" fillId="0" borderId="1" xfId="20" applyNumberFormat="1" applyFont="1" applyBorder="1" applyAlignment="1">
      <alignment vertical="center"/>
      <protection/>
    </xf>
    <xf numFmtId="164" fontId="27" fillId="0" borderId="0" xfId="20" applyFont="1" applyAlignment="1">
      <alignment vertical="center"/>
      <protection/>
    </xf>
    <xf numFmtId="164" fontId="27" fillId="0" borderId="0" xfId="20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H1" sqref="H1"/>
    </sheetView>
  </sheetViews>
  <sheetFormatPr defaultColWidth="9.140625" defaultRowHeight="11.25" customHeight="1"/>
  <cols>
    <col min="1" max="1" width="4.00390625" style="1" customWidth="1"/>
    <col min="2" max="2" width="29.57421875" style="1" customWidth="1"/>
    <col min="3" max="3" width="8.57421875" style="1" customWidth="1"/>
    <col min="4" max="4" width="10.00390625" style="1" customWidth="1"/>
    <col min="5" max="5" width="8.57421875" style="1" customWidth="1"/>
    <col min="6" max="7" width="9.140625" style="1" customWidth="1"/>
    <col min="8" max="8" width="12.00390625" style="1" customWidth="1"/>
    <col min="9" max="9" width="9.8515625" style="1" customWidth="1"/>
    <col min="10" max="10" width="9.7109375" style="1" customWidth="1"/>
    <col min="11" max="11" width="12.421875" style="1" customWidth="1"/>
    <col min="12" max="13" width="9.140625" style="1" customWidth="1"/>
    <col min="14" max="14" width="18.28125" style="1" customWidth="1"/>
    <col min="15" max="16384" width="9.140625" style="1" customWidth="1"/>
  </cols>
  <sheetData>
    <row r="1" spans="2:11" ht="15" customHeight="1">
      <c r="B1" s="2"/>
      <c r="C1" s="2"/>
      <c r="D1" s="2"/>
      <c r="E1" s="2"/>
      <c r="G1" s="3"/>
      <c r="H1" s="4" t="s">
        <v>0</v>
      </c>
      <c r="I1" s="4"/>
      <c r="J1" s="4"/>
      <c r="K1" s="4"/>
    </row>
    <row r="2" spans="2:11" ht="15" customHeight="1">
      <c r="B2" s="2"/>
      <c r="C2" s="2"/>
      <c r="D2" s="2"/>
      <c r="E2" s="2"/>
      <c r="G2" s="3"/>
      <c r="H2" s="4"/>
      <c r="I2" s="4"/>
      <c r="J2" s="4"/>
      <c r="K2" s="4"/>
    </row>
    <row r="3" spans="2:11" ht="15" customHeight="1">
      <c r="B3" s="2"/>
      <c r="C3" s="2"/>
      <c r="D3" s="2"/>
      <c r="E3" s="2"/>
      <c r="G3" s="3"/>
      <c r="H3" s="4"/>
      <c r="I3" s="4"/>
      <c r="J3" s="4"/>
      <c r="K3" s="4"/>
    </row>
    <row r="4" spans="2:5" ht="0.75" customHeight="1">
      <c r="B4" s="2"/>
      <c r="C4" s="2"/>
      <c r="D4" s="2"/>
      <c r="E4" s="2"/>
    </row>
    <row r="5" spans="2:5" ht="0.75" customHeight="1">
      <c r="B5" s="2"/>
      <c r="C5" s="2"/>
      <c r="D5" s="2"/>
      <c r="E5" s="2"/>
    </row>
    <row r="6" spans="2:5" ht="9.75" customHeight="1">
      <c r="B6" s="2"/>
      <c r="C6" s="2"/>
      <c r="D6" s="2"/>
      <c r="E6" s="2"/>
    </row>
    <row r="7" spans="2:5" ht="0.75" customHeight="1">
      <c r="B7" s="2"/>
      <c r="C7" s="2"/>
      <c r="D7" s="2"/>
      <c r="E7" s="2"/>
    </row>
    <row r="8" spans="2:5" ht="14.25" customHeight="1">
      <c r="B8" s="5" t="s">
        <v>1</v>
      </c>
      <c r="C8" s="5"/>
      <c r="D8" s="5"/>
      <c r="E8" s="2"/>
    </row>
    <row r="9" spans="3:5" ht="0.75" customHeight="1">
      <c r="C9" s="5"/>
      <c r="D9" s="5"/>
      <c r="E9" s="5"/>
    </row>
    <row r="10" spans="3:5" ht="9.75" customHeight="1">
      <c r="C10" s="5"/>
      <c r="D10" s="5"/>
      <c r="E10" s="5"/>
    </row>
    <row r="11" spans="1:11" ht="10.5" customHeight="1">
      <c r="A11" s="6" t="s">
        <v>2</v>
      </c>
      <c r="B11" s="6" t="s">
        <v>3</v>
      </c>
      <c r="C11" s="6" t="s">
        <v>4</v>
      </c>
      <c r="D11" s="6"/>
      <c r="E11" s="6"/>
      <c r="F11" s="6" t="s">
        <v>5</v>
      </c>
      <c r="G11" s="6"/>
      <c r="H11" s="6"/>
      <c r="I11" s="6"/>
      <c r="J11" s="6"/>
      <c r="K11" s="6"/>
    </row>
    <row r="12" spans="1:11" ht="12" customHeight="1">
      <c r="A12" s="6"/>
      <c r="B12" s="6"/>
      <c r="C12" s="6"/>
      <c r="D12" s="6"/>
      <c r="E12" s="6"/>
      <c r="F12" s="6" t="s">
        <v>6</v>
      </c>
      <c r="G12" s="6" t="s">
        <v>7</v>
      </c>
      <c r="H12" s="6"/>
      <c r="I12" s="6" t="s">
        <v>8</v>
      </c>
      <c r="J12" s="6" t="s">
        <v>7</v>
      </c>
      <c r="K12" s="6"/>
    </row>
    <row r="13" spans="1:11" ht="60" customHeight="1">
      <c r="A13" s="6"/>
      <c r="B13" s="6"/>
      <c r="C13" s="6"/>
      <c r="D13" s="6"/>
      <c r="E13" s="6"/>
      <c r="F13" s="6"/>
      <c r="G13" s="6" t="s">
        <v>9</v>
      </c>
      <c r="H13" s="7" t="s">
        <v>10</v>
      </c>
      <c r="I13" s="6"/>
      <c r="J13" s="6" t="s">
        <v>9</v>
      </c>
      <c r="K13" s="7" t="s">
        <v>10</v>
      </c>
    </row>
    <row r="14" spans="1:11" ht="17.25" customHeight="1">
      <c r="A14" s="6"/>
      <c r="B14" s="6"/>
      <c r="C14" s="7" t="s">
        <v>11</v>
      </c>
      <c r="D14" s="6" t="s">
        <v>12</v>
      </c>
      <c r="E14" s="7" t="s">
        <v>13</v>
      </c>
      <c r="F14" s="6"/>
      <c r="G14" s="6"/>
      <c r="H14" s="7"/>
      <c r="I14" s="6"/>
      <c r="J14" s="6"/>
      <c r="K14" s="7"/>
    </row>
    <row r="15" spans="1:11" s="9" customFormat="1" ht="12.75" customHeight="1">
      <c r="A15" s="8">
        <v>1</v>
      </c>
      <c r="B15" s="8">
        <v>2</v>
      </c>
      <c r="C15" s="8">
        <v>3</v>
      </c>
      <c r="D15" s="8"/>
      <c r="E15" s="8"/>
      <c r="F15" s="8">
        <v>4</v>
      </c>
      <c r="G15" s="8">
        <v>5</v>
      </c>
      <c r="H15" s="8">
        <v>6</v>
      </c>
      <c r="I15" s="8">
        <v>7</v>
      </c>
      <c r="J15" s="8">
        <v>8</v>
      </c>
      <c r="K15" s="8">
        <v>9</v>
      </c>
    </row>
    <row r="16" spans="1:11" s="9" customFormat="1" ht="21.75" customHeight="1">
      <c r="A16" s="6" t="s">
        <v>14</v>
      </c>
      <c r="B16" s="6" t="s">
        <v>15</v>
      </c>
      <c r="C16" s="10">
        <v>918942.57</v>
      </c>
      <c r="D16" s="10">
        <f>SUM(D17)</f>
        <v>1251.37</v>
      </c>
      <c r="E16" s="10">
        <f>SUM(C16:D16)</f>
        <v>920193.94</v>
      </c>
      <c r="F16" s="10">
        <v>589693.94</v>
      </c>
      <c r="G16" s="10">
        <v>581693.94</v>
      </c>
      <c r="H16" s="10"/>
      <c r="I16" s="10">
        <v>330500</v>
      </c>
      <c r="J16" s="10"/>
      <c r="K16" s="10"/>
    </row>
    <row r="17" spans="1:11" s="9" customFormat="1" ht="44.25" customHeight="1">
      <c r="A17" s="8"/>
      <c r="B17" s="11" t="s">
        <v>16</v>
      </c>
      <c r="C17" s="12">
        <v>580442.57</v>
      </c>
      <c r="D17" s="12">
        <v>1251.37</v>
      </c>
      <c r="E17" s="12">
        <f>SUM(C17:D17)</f>
        <v>581693.94</v>
      </c>
      <c r="F17" s="12">
        <v>1251.37</v>
      </c>
      <c r="G17" s="12">
        <v>1251.37</v>
      </c>
      <c r="H17" s="12"/>
      <c r="I17" s="12"/>
      <c r="J17" s="12"/>
      <c r="K17" s="12"/>
    </row>
    <row r="18" spans="1:11" s="9" customFormat="1" ht="16.5" customHeight="1">
      <c r="A18" s="6">
        <v>801</v>
      </c>
      <c r="B18" s="7" t="s">
        <v>17</v>
      </c>
      <c r="C18" s="13">
        <v>454578.55</v>
      </c>
      <c r="D18" s="13">
        <f>SUM(D19:D20)</f>
        <v>259556</v>
      </c>
      <c r="E18" s="13">
        <f>SUM(C18:D18)</f>
        <v>714134.55</v>
      </c>
      <c r="F18" s="13">
        <v>308821.55</v>
      </c>
      <c r="G18" s="13">
        <v>263596.38</v>
      </c>
      <c r="H18" s="13">
        <v>259556</v>
      </c>
      <c r="I18" s="13">
        <v>405313</v>
      </c>
      <c r="J18" s="13">
        <v>405313</v>
      </c>
      <c r="K18" s="13"/>
    </row>
    <row r="19" spans="1:11" s="9" customFormat="1" ht="27.75" customHeight="1">
      <c r="A19" s="8"/>
      <c r="B19" s="11" t="s">
        <v>18</v>
      </c>
      <c r="C19" s="12">
        <v>0</v>
      </c>
      <c r="D19" s="12">
        <v>114320</v>
      </c>
      <c r="E19" s="12">
        <f>SUM(C19:D20)</f>
        <v>259556</v>
      </c>
      <c r="F19" s="12">
        <v>114320</v>
      </c>
      <c r="G19" s="12">
        <v>114320</v>
      </c>
      <c r="H19" s="12">
        <v>114320</v>
      </c>
      <c r="I19" s="12"/>
      <c r="J19" s="12"/>
      <c r="K19" s="12"/>
    </row>
    <row r="20" spans="1:11" s="9" customFormat="1" ht="27" customHeight="1">
      <c r="A20" s="8"/>
      <c r="B20" s="11"/>
      <c r="C20" s="12"/>
      <c r="D20" s="12">
        <v>145236</v>
      </c>
      <c r="E20" s="12"/>
      <c r="F20" s="12">
        <v>145236</v>
      </c>
      <c r="G20" s="12">
        <v>145236</v>
      </c>
      <c r="H20" s="12">
        <v>145236</v>
      </c>
      <c r="I20" s="12"/>
      <c r="J20" s="12"/>
      <c r="K20" s="12"/>
    </row>
    <row r="21" spans="1:11" s="9" customFormat="1" ht="27" customHeight="1">
      <c r="A21" s="6">
        <v>852</v>
      </c>
      <c r="B21" s="7" t="s">
        <v>19</v>
      </c>
      <c r="C21" s="14">
        <v>5128792</v>
      </c>
      <c r="D21" s="14">
        <f>SUM(D22)</f>
        <v>15000</v>
      </c>
      <c r="E21" s="14">
        <f>SUM(C21:D21)</f>
        <v>5143792</v>
      </c>
      <c r="F21" s="14">
        <v>5143792</v>
      </c>
      <c r="G21" s="14">
        <v>5103792</v>
      </c>
      <c r="H21" s="14">
        <v>20000</v>
      </c>
      <c r="I21" s="14"/>
      <c r="J21" s="14"/>
      <c r="K21" s="14"/>
    </row>
    <row r="22" spans="1:11" s="9" customFormat="1" ht="42" customHeight="1">
      <c r="A22" s="8"/>
      <c r="B22" s="11" t="s">
        <v>16</v>
      </c>
      <c r="C22" s="12">
        <v>4042621</v>
      </c>
      <c r="D22" s="12">
        <v>15000</v>
      </c>
      <c r="E22" s="12">
        <f>SUM(C22:D22)</f>
        <v>4057621</v>
      </c>
      <c r="F22" s="12">
        <v>15000</v>
      </c>
      <c r="G22" s="12">
        <v>15000</v>
      </c>
      <c r="H22" s="12"/>
      <c r="I22" s="12"/>
      <c r="J22" s="12"/>
      <c r="K22" s="12"/>
    </row>
    <row r="23" spans="1:11" s="9" customFormat="1" ht="16.5" customHeight="1">
      <c r="A23" s="6"/>
      <c r="B23" s="15" t="s">
        <v>20</v>
      </c>
      <c r="C23" s="10">
        <v>31662114.63</v>
      </c>
      <c r="D23" s="13">
        <f>D16+D18+D21</f>
        <v>275807.37</v>
      </c>
      <c r="E23" s="10">
        <f>SUM(C23:D24)</f>
        <v>31937922</v>
      </c>
      <c r="F23" s="10">
        <v>31133173.02</v>
      </c>
      <c r="G23" s="10">
        <v>6626233.54</v>
      </c>
      <c r="H23" s="10">
        <v>613627.1</v>
      </c>
      <c r="I23" s="10">
        <v>804748.98</v>
      </c>
      <c r="J23" s="10">
        <v>727494.98</v>
      </c>
      <c r="K23" s="10">
        <v>0</v>
      </c>
    </row>
    <row r="24" spans="1:11" ht="7.5" customHeight="1">
      <c r="A24" s="6"/>
      <c r="B24" s="15"/>
      <c r="C24" s="10"/>
      <c r="D24" s="13"/>
      <c r="E24" s="10"/>
      <c r="F24" s="10"/>
      <c r="G24" s="10"/>
      <c r="H24" s="10"/>
      <c r="I24" s="10"/>
      <c r="J24" s="10"/>
      <c r="K24" s="10"/>
    </row>
    <row r="25" ht="11.25" customHeight="1">
      <c r="B25" s="16"/>
    </row>
    <row r="26" spans="2:3" ht="11.25" customHeight="1">
      <c r="B26" s="17"/>
      <c r="C26" s="17"/>
    </row>
    <row r="27" spans="2:11" ht="11.25" customHeight="1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ht="11.2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ht="11.2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ht="11.2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ht="11.2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2:11" ht="11.2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2:11" ht="11.2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2:11" ht="11.2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2:11" ht="11.2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2:11" ht="11.2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2:11" ht="11.2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5" ht="11.25" customHeight="1">
      <c r="B38" s="19"/>
      <c r="C38" s="19"/>
      <c r="D38" s="19"/>
      <c r="E38" s="19"/>
    </row>
    <row r="39" spans="2:5" ht="11.25" customHeight="1">
      <c r="B39" s="19"/>
      <c r="C39" s="19"/>
      <c r="D39" s="19"/>
      <c r="E39" s="19"/>
    </row>
    <row r="40" spans="2:5" ht="11.25" customHeight="1">
      <c r="B40" s="19"/>
      <c r="C40" s="19"/>
      <c r="D40" s="19"/>
      <c r="E40" s="19"/>
    </row>
    <row r="41" spans="2:5" ht="11.25" customHeight="1">
      <c r="B41" s="19"/>
      <c r="C41" s="19"/>
      <c r="D41" s="19"/>
      <c r="E41" s="19"/>
    </row>
    <row r="42" spans="2:5" ht="11.25" customHeight="1">
      <c r="B42" s="19"/>
      <c r="C42" s="19"/>
      <c r="D42" s="19"/>
      <c r="E42" s="19"/>
    </row>
    <row r="43" spans="2:5" ht="11.25" customHeight="1">
      <c r="B43" s="19"/>
      <c r="C43" s="19"/>
      <c r="D43" s="19"/>
      <c r="E43" s="19"/>
    </row>
    <row r="44" spans="2:5" ht="11.25" customHeight="1">
      <c r="B44" s="19"/>
      <c r="C44" s="19"/>
      <c r="D44" s="19"/>
      <c r="E44" s="19"/>
    </row>
  </sheetData>
  <mergeCells count="31">
    <mergeCell ref="H1:K3"/>
    <mergeCell ref="B8:D8"/>
    <mergeCell ref="C9:E9"/>
    <mergeCell ref="A11:A13"/>
    <mergeCell ref="B11:B13"/>
    <mergeCell ref="C11:E13"/>
    <mergeCell ref="F11:K11"/>
    <mergeCell ref="F12:F13"/>
    <mergeCell ref="G12:H12"/>
    <mergeCell ref="I12:I13"/>
    <mergeCell ref="J12:K12"/>
    <mergeCell ref="C15:E15"/>
    <mergeCell ref="A19:A20"/>
    <mergeCell ref="B19:B20"/>
    <mergeCell ref="C19:C20"/>
    <mergeCell ref="E19:E20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27:K29"/>
    <mergeCell ref="B30:K31"/>
    <mergeCell ref="B32:K34"/>
    <mergeCell ref="B35:K3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2" sqref="H2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3"/>
      <c r="E1" s="3"/>
      <c r="F1" s="3"/>
      <c r="G1" s="3"/>
      <c r="H1" s="20" t="s">
        <v>21</v>
      </c>
    </row>
    <row r="2" spans="4:8" ht="11.25" customHeight="1">
      <c r="D2" s="3"/>
      <c r="E2" s="3"/>
      <c r="F2" s="3"/>
      <c r="G2" s="3"/>
      <c r="H2" s="20" t="s">
        <v>22</v>
      </c>
    </row>
    <row r="3" ht="18" customHeight="1">
      <c r="C3" s="1" t="s">
        <v>23</v>
      </c>
    </row>
    <row r="4" spans="1:8" ht="18.75" customHeight="1">
      <c r="A4" s="21"/>
      <c r="B4" s="21"/>
      <c r="C4" s="21"/>
      <c r="D4" s="21" t="s">
        <v>24</v>
      </c>
      <c r="E4" s="21"/>
      <c r="F4" s="21"/>
      <c r="G4" s="21"/>
      <c r="H4" s="21"/>
    </row>
    <row r="5" spans="1:8" ht="16.5" customHeight="1">
      <c r="A5" s="21" t="s">
        <v>2</v>
      </c>
      <c r="B5" s="21" t="s">
        <v>25</v>
      </c>
      <c r="C5" s="21" t="s">
        <v>26</v>
      </c>
      <c r="D5" s="21" t="s">
        <v>4</v>
      </c>
      <c r="E5" s="21"/>
      <c r="F5" s="21"/>
      <c r="G5" s="21" t="s">
        <v>5</v>
      </c>
      <c r="H5" s="21"/>
    </row>
    <row r="6" spans="1:8" ht="10.5" customHeight="1">
      <c r="A6" s="21"/>
      <c r="B6" s="21"/>
      <c r="C6" s="21"/>
      <c r="D6" s="21"/>
      <c r="E6" s="21"/>
      <c r="F6" s="21"/>
      <c r="G6" s="21" t="s">
        <v>6</v>
      </c>
      <c r="H6" s="22" t="s">
        <v>8</v>
      </c>
    </row>
    <row r="7" spans="1:8" ht="17.25" customHeight="1">
      <c r="A7" s="21"/>
      <c r="B7" s="21"/>
      <c r="C7" s="21"/>
      <c r="D7" s="22" t="s">
        <v>11</v>
      </c>
      <c r="E7" s="22" t="s">
        <v>12</v>
      </c>
      <c r="F7" s="22" t="s">
        <v>27</v>
      </c>
      <c r="G7" s="21"/>
      <c r="H7" s="22"/>
    </row>
    <row r="8" spans="1:8" s="9" customFormat="1" ht="12.75" customHeight="1">
      <c r="A8" s="23">
        <v>1</v>
      </c>
      <c r="B8" s="23">
        <v>2</v>
      </c>
      <c r="C8" s="23">
        <v>3</v>
      </c>
      <c r="D8" s="23">
        <v>4</v>
      </c>
      <c r="E8" s="23"/>
      <c r="F8" s="23"/>
      <c r="G8" s="23">
        <v>5</v>
      </c>
      <c r="H8" s="23">
        <v>6</v>
      </c>
    </row>
    <row r="9" spans="1:8" s="9" customFormat="1" ht="18" customHeight="1">
      <c r="A9" s="24" t="s">
        <v>14</v>
      </c>
      <c r="B9" s="24" t="s">
        <v>15</v>
      </c>
      <c r="C9" s="24"/>
      <c r="D9" s="25">
        <v>6023504.91</v>
      </c>
      <c r="E9" s="25">
        <f>SUM(E10:E11)</f>
        <v>1251.37</v>
      </c>
      <c r="F9" s="25">
        <f>SUM(D9:E9)</f>
        <v>6024756.28</v>
      </c>
      <c r="G9" s="25">
        <v>635373.94</v>
      </c>
      <c r="H9" s="26">
        <v>5389382.34</v>
      </c>
    </row>
    <row r="10" spans="1:8" s="31" customFormat="1" ht="22.5" customHeight="1">
      <c r="A10" s="27"/>
      <c r="B10" s="28" t="s">
        <v>28</v>
      </c>
      <c r="C10" s="28" t="s">
        <v>29</v>
      </c>
      <c r="D10" s="29">
        <v>580442.57</v>
      </c>
      <c r="E10" s="29">
        <v>24.54</v>
      </c>
      <c r="F10" s="29">
        <f>SUM(D10:E11)</f>
        <v>581693.94</v>
      </c>
      <c r="G10" s="29">
        <v>24.54</v>
      </c>
      <c r="H10" s="30"/>
    </row>
    <row r="11" spans="1:8" s="9" customFormat="1" ht="21.75" customHeight="1">
      <c r="A11" s="27"/>
      <c r="B11" s="28"/>
      <c r="C11" s="28"/>
      <c r="D11" s="29"/>
      <c r="E11" s="29">
        <v>1226.83</v>
      </c>
      <c r="F11" s="29"/>
      <c r="G11" s="29">
        <v>1226.83</v>
      </c>
      <c r="H11" s="32"/>
    </row>
    <row r="12" spans="1:8" s="9" customFormat="1" ht="21.75" customHeight="1">
      <c r="A12" s="24">
        <v>150</v>
      </c>
      <c r="B12" s="24" t="s">
        <v>30</v>
      </c>
      <c r="C12" s="24"/>
      <c r="D12" s="25">
        <v>14220</v>
      </c>
      <c r="E12" s="25">
        <f>SUM(E13)</f>
        <v>-8520.1</v>
      </c>
      <c r="F12" s="25">
        <f>SUM(D12:E12)</f>
        <v>5699.9</v>
      </c>
      <c r="G12" s="25">
        <v>0</v>
      </c>
      <c r="H12" s="26">
        <v>5699.9</v>
      </c>
    </row>
    <row r="13" spans="1:8" s="9" customFormat="1" ht="21.75" customHeight="1">
      <c r="A13" s="27"/>
      <c r="B13" s="28">
        <v>15011</v>
      </c>
      <c r="C13" s="28" t="s">
        <v>31</v>
      </c>
      <c r="D13" s="29">
        <v>14220</v>
      </c>
      <c r="E13" s="29">
        <v>-8520.1</v>
      </c>
      <c r="F13" s="29">
        <f>SUM(D13:E13)</f>
        <v>5699.9</v>
      </c>
      <c r="G13" s="29"/>
      <c r="H13" s="32">
        <v>-8520.1</v>
      </c>
    </row>
    <row r="14" spans="1:8" s="9" customFormat="1" ht="18" customHeight="1">
      <c r="A14" s="24">
        <v>750</v>
      </c>
      <c r="B14" s="24" t="s">
        <v>32</v>
      </c>
      <c r="C14" s="24"/>
      <c r="D14" s="25">
        <v>3672320.61</v>
      </c>
      <c r="E14" s="25">
        <f>SUM(E15:E18)</f>
        <v>13900.1</v>
      </c>
      <c r="F14" s="25">
        <f>SUM(D14:E14)</f>
        <v>3686220.71</v>
      </c>
      <c r="G14" s="25">
        <v>3663415.03</v>
      </c>
      <c r="H14" s="26">
        <v>22805.68</v>
      </c>
    </row>
    <row r="15" spans="1:8" s="9" customFormat="1" ht="19.5" customHeight="1">
      <c r="A15" s="27"/>
      <c r="B15" s="28">
        <v>75023</v>
      </c>
      <c r="C15" s="33" t="s">
        <v>33</v>
      </c>
      <c r="D15" s="29">
        <v>3320784.76</v>
      </c>
      <c r="E15" s="29">
        <v>10836.82</v>
      </c>
      <c r="F15" s="29">
        <f>SUM(D15:E17)</f>
        <v>3345521.6799999997</v>
      </c>
      <c r="G15" s="29">
        <v>10836.82</v>
      </c>
      <c r="H15" s="32"/>
    </row>
    <row r="16" spans="1:8" s="9" customFormat="1" ht="21" customHeight="1">
      <c r="A16" s="27"/>
      <c r="B16" s="28"/>
      <c r="C16" s="33"/>
      <c r="D16" s="29"/>
      <c r="E16" s="29">
        <v>5380</v>
      </c>
      <c r="F16" s="29"/>
      <c r="G16" s="29">
        <v>5380</v>
      </c>
      <c r="H16" s="32"/>
    </row>
    <row r="17" spans="1:8" s="9" customFormat="1" ht="21" customHeight="1">
      <c r="A17" s="27"/>
      <c r="B17" s="28"/>
      <c r="C17" s="33"/>
      <c r="D17" s="29"/>
      <c r="E17" s="29">
        <v>8520.1</v>
      </c>
      <c r="F17" s="29"/>
      <c r="G17" s="29">
        <v>8520.1</v>
      </c>
      <c r="H17" s="32"/>
    </row>
    <row r="18" spans="1:8" s="9" customFormat="1" ht="24" customHeight="1">
      <c r="A18" s="27"/>
      <c r="B18" s="28">
        <v>75095</v>
      </c>
      <c r="C18" s="33" t="s">
        <v>29</v>
      </c>
      <c r="D18" s="29">
        <v>13642.5</v>
      </c>
      <c r="E18" s="29">
        <v>-10836.82</v>
      </c>
      <c r="F18" s="29">
        <f>SUM(D18:E18)</f>
        <v>2805.6800000000003</v>
      </c>
      <c r="G18" s="29"/>
      <c r="H18" s="32">
        <v>-10836.82</v>
      </c>
    </row>
    <row r="19" spans="1:8" s="9" customFormat="1" ht="18" customHeight="1">
      <c r="A19" s="24">
        <v>801</v>
      </c>
      <c r="B19" s="24" t="s">
        <v>17</v>
      </c>
      <c r="C19" s="24"/>
      <c r="D19" s="25">
        <v>12273997.47</v>
      </c>
      <c r="E19" s="25">
        <f>SUM(E20:E24)</f>
        <v>261176</v>
      </c>
      <c r="F19" s="25">
        <f>SUM(D19:E19)</f>
        <v>12535173.47</v>
      </c>
      <c r="G19" s="25">
        <v>11758434.93</v>
      </c>
      <c r="H19" s="26">
        <v>776738.54</v>
      </c>
    </row>
    <row r="20" spans="1:8" s="9" customFormat="1" ht="28.5" customHeight="1">
      <c r="A20" s="27"/>
      <c r="B20" s="28">
        <v>80195</v>
      </c>
      <c r="C20" s="33" t="s">
        <v>29</v>
      </c>
      <c r="D20" s="29">
        <v>82625.38</v>
      </c>
      <c r="E20" s="29">
        <v>33320</v>
      </c>
      <c r="F20" s="29">
        <f>SUM(D20:E24)</f>
        <v>343801.38</v>
      </c>
      <c r="G20" s="29">
        <v>33320</v>
      </c>
      <c r="H20" s="32"/>
    </row>
    <row r="21" spans="1:8" s="9" customFormat="1" ht="28.5" customHeight="1">
      <c r="A21" s="27"/>
      <c r="B21" s="28"/>
      <c r="C21" s="33"/>
      <c r="D21" s="29"/>
      <c r="E21" s="29">
        <v>10700</v>
      </c>
      <c r="F21" s="29"/>
      <c r="G21" s="29">
        <v>10700</v>
      </c>
      <c r="H21" s="32"/>
    </row>
    <row r="22" spans="1:8" s="9" customFormat="1" ht="28.5" customHeight="1">
      <c r="A22" s="27"/>
      <c r="B22" s="28"/>
      <c r="C22" s="33"/>
      <c r="D22" s="29"/>
      <c r="E22" s="29">
        <v>81000</v>
      </c>
      <c r="F22" s="29"/>
      <c r="G22" s="29">
        <v>81000</v>
      </c>
      <c r="H22" s="32"/>
    </row>
    <row r="23" spans="1:8" s="9" customFormat="1" ht="28.5" customHeight="1">
      <c r="A23" s="27"/>
      <c r="B23" s="28"/>
      <c r="C23" s="33"/>
      <c r="D23" s="29"/>
      <c r="E23" s="29">
        <v>134536</v>
      </c>
      <c r="F23" s="29"/>
      <c r="G23" s="29">
        <v>134536</v>
      </c>
      <c r="H23" s="32"/>
    </row>
    <row r="24" spans="1:8" s="9" customFormat="1" ht="28.5" customHeight="1">
      <c r="A24" s="27"/>
      <c r="B24" s="28"/>
      <c r="C24" s="33"/>
      <c r="D24" s="29"/>
      <c r="E24" s="29">
        <v>1620</v>
      </c>
      <c r="F24" s="29"/>
      <c r="G24" s="29">
        <v>1620</v>
      </c>
      <c r="H24" s="32"/>
    </row>
    <row r="25" spans="1:8" s="9" customFormat="1" ht="18" customHeight="1">
      <c r="A25" s="24">
        <v>851</v>
      </c>
      <c r="B25" s="24" t="s">
        <v>34</v>
      </c>
      <c r="C25" s="24"/>
      <c r="D25" s="25">
        <v>225500</v>
      </c>
      <c r="E25" s="25">
        <f>SUM(E26:E26)</f>
        <v>-7000</v>
      </c>
      <c r="F25" s="25">
        <f>SUM(D25:E25)</f>
        <v>218500</v>
      </c>
      <c r="G25" s="25">
        <v>218500</v>
      </c>
      <c r="H25" s="26">
        <v>0</v>
      </c>
    </row>
    <row r="26" spans="1:8" s="9" customFormat="1" ht="33.75" customHeight="1">
      <c r="A26" s="27"/>
      <c r="B26" s="28">
        <v>85149</v>
      </c>
      <c r="C26" s="33" t="s">
        <v>35</v>
      </c>
      <c r="D26" s="29">
        <v>70000</v>
      </c>
      <c r="E26" s="29">
        <v>-7000</v>
      </c>
      <c r="F26" s="29">
        <f>SUM(D26:E26)</f>
        <v>63000</v>
      </c>
      <c r="G26" s="29">
        <v>-7000</v>
      </c>
      <c r="H26" s="32"/>
    </row>
    <row r="27" spans="1:8" s="9" customFormat="1" ht="27" customHeight="1">
      <c r="A27" s="24">
        <v>852</v>
      </c>
      <c r="B27" s="24" t="s">
        <v>19</v>
      </c>
      <c r="C27" s="24"/>
      <c r="D27" s="25">
        <v>6235898.36</v>
      </c>
      <c r="E27" s="25">
        <f>SUM(E28)</f>
        <v>15000</v>
      </c>
      <c r="F27" s="25">
        <f>SUM(D27:E27)</f>
        <v>6250898.36</v>
      </c>
      <c r="G27" s="25">
        <v>6250898.36</v>
      </c>
      <c r="H27" s="26">
        <v>0</v>
      </c>
    </row>
    <row r="28" spans="1:8" s="9" customFormat="1" ht="33.75" customHeight="1">
      <c r="A28" s="27"/>
      <c r="B28" s="28">
        <v>85278</v>
      </c>
      <c r="C28" s="33" t="s">
        <v>36</v>
      </c>
      <c r="D28" s="29">
        <v>0</v>
      </c>
      <c r="E28" s="29">
        <v>15000</v>
      </c>
      <c r="F28" s="29">
        <f>SUM(D28:E28)</f>
        <v>15000</v>
      </c>
      <c r="G28" s="29">
        <v>15000</v>
      </c>
      <c r="H28" s="32"/>
    </row>
    <row r="29" spans="1:8" s="9" customFormat="1" ht="16.5" customHeight="1">
      <c r="A29" s="24" t="s">
        <v>37</v>
      </c>
      <c r="B29" s="24"/>
      <c r="C29" s="24"/>
      <c r="D29" s="25">
        <v>35629996.97</v>
      </c>
      <c r="E29" s="25">
        <v>302164.29</v>
      </c>
      <c r="F29" s="25">
        <f>SUM(D29:E30)</f>
        <v>35905804.339999996</v>
      </c>
      <c r="G29" s="25">
        <v>28832123.36</v>
      </c>
      <c r="H29" s="26">
        <v>7073680.98</v>
      </c>
    </row>
    <row r="30" spans="1:8" s="9" customFormat="1" ht="15.75" customHeight="1">
      <c r="A30" s="24"/>
      <c r="B30" s="24"/>
      <c r="C30" s="24"/>
      <c r="D30" s="25"/>
      <c r="E30" s="25">
        <v>-26356.92</v>
      </c>
      <c r="F30" s="25"/>
      <c r="G30" s="25"/>
      <c r="H30" s="26"/>
    </row>
    <row r="31" spans="1:9" ht="11.25" customHeight="1">
      <c r="A31" s="34"/>
      <c r="B31" s="16"/>
      <c r="C31" s="35"/>
      <c r="D31" s="3"/>
      <c r="E31" s="3"/>
      <c r="F31" s="3"/>
      <c r="G31" s="36"/>
      <c r="H31" s="36"/>
      <c r="I31" s="37"/>
    </row>
    <row r="32" spans="2:6" ht="11.25" customHeight="1">
      <c r="B32" s="38"/>
      <c r="C32" s="19"/>
      <c r="D32" s="19"/>
      <c r="E32" s="19"/>
      <c r="F32" s="19"/>
    </row>
    <row r="33" spans="2:6" ht="11.25" customHeight="1">
      <c r="B33" s="39"/>
      <c r="C33" s="19"/>
      <c r="D33" s="19"/>
      <c r="E33" s="19"/>
      <c r="F33" s="19"/>
    </row>
    <row r="34" spans="2:6" ht="11.25" customHeight="1">
      <c r="B34" s="39"/>
      <c r="C34" s="19"/>
      <c r="D34" s="19"/>
      <c r="E34" s="19"/>
      <c r="F34" s="19"/>
    </row>
    <row r="35" spans="2:6" ht="11.25" customHeight="1">
      <c r="B35" s="39"/>
      <c r="C35" s="19"/>
      <c r="D35" s="19"/>
      <c r="E35" s="19"/>
      <c r="F35" s="19"/>
    </row>
    <row r="36" spans="3:6" ht="11.25" customHeight="1">
      <c r="C36" s="19"/>
      <c r="D36" s="19"/>
      <c r="E36" s="19"/>
      <c r="F36" s="19"/>
    </row>
    <row r="37" spans="3:6" ht="11.25" customHeight="1">
      <c r="C37" s="19"/>
      <c r="D37" s="19"/>
      <c r="E37" s="19"/>
      <c r="F37" s="19"/>
    </row>
    <row r="38" spans="3:6" ht="11.25" customHeight="1">
      <c r="C38" s="19"/>
      <c r="D38" s="19"/>
      <c r="E38" s="19"/>
      <c r="F38" s="19"/>
    </row>
    <row r="39" spans="3:6" ht="11.25" customHeight="1">
      <c r="C39" s="19"/>
      <c r="D39" s="19"/>
      <c r="E39" s="19"/>
      <c r="F39" s="19"/>
    </row>
  </sheetData>
  <mergeCells count="33">
    <mergeCell ref="D4:H4"/>
    <mergeCell ref="A5:A6"/>
    <mergeCell ref="B5:B6"/>
    <mergeCell ref="C5:C6"/>
    <mergeCell ref="D5:F6"/>
    <mergeCell ref="G5:H5"/>
    <mergeCell ref="D8:F8"/>
    <mergeCell ref="B9:C9"/>
    <mergeCell ref="A10:A11"/>
    <mergeCell ref="B10:B11"/>
    <mergeCell ref="C10:C11"/>
    <mergeCell ref="D10:D11"/>
    <mergeCell ref="F10:F11"/>
    <mergeCell ref="B12:C12"/>
    <mergeCell ref="B14:C14"/>
    <mergeCell ref="A15:A17"/>
    <mergeCell ref="B15:B17"/>
    <mergeCell ref="C15:C17"/>
    <mergeCell ref="D15:D17"/>
    <mergeCell ref="F15:F17"/>
    <mergeCell ref="B19:C19"/>
    <mergeCell ref="A20:A24"/>
    <mergeCell ref="B20:B24"/>
    <mergeCell ref="C20:C24"/>
    <mergeCell ref="D20:D24"/>
    <mergeCell ref="F20:F24"/>
    <mergeCell ref="B25:C25"/>
    <mergeCell ref="B27:C27"/>
    <mergeCell ref="A29:C30"/>
    <mergeCell ref="D29:D30"/>
    <mergeCell ref="F29:F30"/>
    <mergeCell ref="G29:G30"/>
    <mergeCell ref="H29:H3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K1" sqref="K1"/>
    </sheetView>
  </sheetViews>
  <sheetFormatPr defaultColWidth="9.140625" defaultRowHeight="10.5" customHeight="1"/>
  <cols>
    <col min="1" max="1" width="4.57421875" style="40" customWidth="1"/>
    <col min="2" max="2" width="5.57421875" style="40" customWidth="1"/>
    <col min="3" max="3" width="17.7109375" style="40" customWidth="1"/>
    <col min="4" max="4" width="10.00390625" style="40" customWidth="1"/>
    <col min="5" max="5" width="8.7109375" style="40" customWidth="1"/>
    <col min="6" max="6" width="10.28125" style="40" customWidth="1"/>
    <col min="7" max="7" width="9.00390625" style="40" customWidth="1"/>
    <col min="8" max="8" width="10.28125" style="40" customWidth="1"/>
    <col min="9" max="9" width="8.7109375" style="40" customWidth="1"/>
    <col min="10" max="10" width="7.8515625" style="40" customWidth="1"/>
    <col min="11" max="11" width="8.28125" style="41" customWidth="1"/>
    <col min="12" max="12" width="8.421875" style="41" customWidth="1"/>
    <col min="13" max="13" width="7.140625" style="41" customWidth="1"/>
    <col min="14" max="14" width="7.28125" style="41" customWidth="1"/>
    <col min="15" max="15" width="4.7109375" style="41" customWidth="1"/>
    <col min="16" max="16" width="18.00390625" style="41" customWidth="1"/>
    <col min="17" max="255" width="9.140625" style="41" customWidth="1"/>
  </cols>
  <sheetData>
    <row r="1" spans="1:14" ht="10.5" customHeight="1">
      <c r="A1" s="42"/>
      <c r="B1" s="42"/>
      <c r="C1" s="42"/>
      <c r="D1" s="42"/>
      <c r="E1" s="42"/>
      <c r="F1" s="42"/>
      <c r="G1" s="43"/>
      <c r="H1" s="44"/>
      <c r="I1" s="45"/>
      <c r="J1" s="46"/>
      <c r="K1" s="47" t="s">
        <v>38</v>
      </c>
      <c r="L1" s="47"/>
      <c r="M1" s="47"/>
      <c r="N1" s="47"/>
    </row>
    <row r="2" spans="1:14" ht="17.25" customHeight="1">
      <c r="A2" s="42"/>
      <c r="B2" s="42"/>
      <c r="C2" s="42" t="s">
        <v>39</v>
      </c>
      <c r="D2" s="42"/>
      <c r="E2" s="42"/>
      <c r="F2" s="42"/>
      <c r="G2" s="45"/>
      <c r="H2" s="44"/>
      <c r="I2" s="45"/>
      <c r="J2" s="46"/>
      <c r="K2" s="47"/>
      <c r="L2" s="47"/>
      <c r="M2" s="47"/>
      <c r="N2" s="47"/>
    </row>
    <row r="3" spans="1:8" ht="10.5" customHeight="1">
      <c r="A3" s="48"/>
      <c r="B3" s="48"/>
      <c r="C3" s="48"/>
      <c r="D3" s="49"/>
      <c r="E3" s="50" t="s">
        <v>40</v>
      </c>
      <c r="F3" s="49"/>
      <c r="G3" s="48"/>
      <c r="H3" s="48"/>
    </row>
    <row r="4" spans="1:8" ht="10.5" customHeight="1">
      <c r="A4" s="48"/>
      <c r="B4" s="48"/>
      <c r="C4" s="48"/>
      <c r="D4" s="49"/>
      <c r="E4" s="50"/>
      <c r="F4" s="49"/>
      <c r="G4" s="48"/>
      <c r="H4" s="48"/>
    </row>
    <row r="5" spans="1:8" ht="10.5" customHeight="1">
      <c r="A5" s="48"/>
      <c r="B5" s="48"/>
      <c r="C5" s="48"/>
      <c r="D5" s="49"/>
      <c r="E5" s="50"/>
      <c r="F5" s="49"/>
      <c r="G5" s="48"/>
      <c r="H5" s="48"/>
    </row>
    <row r="6" spans="1:8" ht="10.5" customHeight="1">
      <c r="A6" s="48"/>
      <c r="B6" s="48"/>
      <c r="C6" s="48"/>
      <c r="D6" s="49"/>
      <c r="E6" s="50"/>
      <c r="F6" s="49"/>
      <c r="G6" s="48"/>
      <c r="H6" s="48"/>
    </row>
    <row r="7" spans="1:8" ht="10.5" customHeight="1">
      <c r="A7" s="48"/>
      <c r="B7" s="48"/>
      <c r="C7" s="48"/>
      <c r="D7" s="49"/>
      <c r="E7" s="50"/>
      <c r="F7" s="49"/>
      <c r="G7" s="48"/>
      <c r="H7" s="48"/>
    </row>
    <row r="8" spans="1:14" ht="10.5" customHeight="1">
      <c r="A8" s="51" t="s">
        <v>2</v>
      </c>
      <c r="B8" s="51" t="s">
        <v>25</v>
      </c>
      <c r="C8" s="51" t="s">
        <v>41</v>
      </c>
      <c r="D8" s="51" t="s">
        <v>4</v>
      </c>
      <c r="E8" s="51"/>
      <c r="F8" s="51"/>
      <c r="G8" s="52" t="s">
        <v>42</v>
      </c>
      <c r="H8" s="51" t="s">
        <v>7</v>
      </c>
      <c r="I8" s="51"/>
      <c r="J8" s="53" t="s">
        <v>43</v>
      </c>
      <c r="K8" s="53" t="s">
        <v>44</v>
      </c>
      <c r="L8" s="53" t="s">
        <v>45</v>
      </c>
      <c r="M8" s="53" t="s">
        <v>46</v>
      </c>
      <c r="N8" s="53" t="s">
        <v>47</v>
      </c>
    </row>
    <row r="9" spans="1:14" ht="45" customHeight="1">
      <c r="A9" s="51"/>
      <c r="B9" s="51"/>
      <c r="C9" s="51"/>
      <c r="D9" s="51"/>
      <c r="E9" s="51"/>
      <c r="F9" s="51"/>
      <c r="G9" s="52"/>
      <c r="H9" s="52" t="s">
        <v>48</v>
      </c>
      <c r="I9" s="53" t="s">
        <v>49</v>
      </c>
      <c r="J9" s="53"/>
      <c r="K9" s="53"/>
      <c r="L9" s="53"/>
      <c r="M9" s="53"/>
      <c r="N9" s="53"/>
    </row>
    <row r="10" spans="1:14" ht="21.75" customHeight="1">
      <c r="A10" s="52"/>
      <c r="B10" s="52"/>
      <c r="C10" s="52"/>
      <c r="D10" s="52" t="s">
        <v>11</v>
      </c>
      <c r="E10" s="52" t="s">
        <v>12</v>
      </c>
      <c r="F10" s="52" t="s">
        <v>13</v>
      </c>
      <c r="G10" s="52"/>
      <c r="H10" s="52"/>
      <c r="I10" s="52"/>
      <c r="J10" s="52"/>
      <c r="K10" s="52"/>
      <c r="L10" s="52"/>
      <c r="M10" s="52"/>
      <c r="N10" s="52"/>
    </row>
    <row r="11" spans="1:14" ht="15.75" customHeight="1">
      <c r="A11" s="54">
        <v>1</v>
      </c>
      <c r="B11" s="54">
        <v>2</v>
      </c>
      <c r="C11" s="54">
        <v>3</v>
      </c>
      <c r="D11" s="54">
        <v>4</v>
      </c>
      <c r="E11" s="54"/>
      <c r="F11" s="54"/>
      <c r="G11" s="54">
        <v>5</v>
      </c>
      <c r="H11" s="54">
        <v>6</v>
      </c>
      <c r="I11" s="54">
        <v>7</v>
      </c>
      <c r="J11" s="54">
        <v>8</v>
      </c>
      <c r="K11" s="54">
        <v>9</v>
      </c>
      <c r="L11" s="54">
        <v>10</v>
      </c>
      <c r="M11" s="54">
        <v>11</v>
      </c>
      <c r="N11" s="54">
        <v>12</v>
      </c>
    </row>
    <row r="12" spans="1:14" ht="15.75" customHeight="1">
      <c r="A12" s="55" t="s">
        <v>14</v>
      </c>
      <c r="B12" s="55" t="s">
        <v>15</v>
      </c>
      <c r="C12" s="55"/>
      <c r="D12" s="56">
        <v>634122.57</v>
      </c>
      <c r="E12" s="56">
        <f>SUM(E13:E14)</f>
        <v>1251.37</v>
      </c>
      <c r="F12" s="56">
        <f>SUM(D12:E12)</f>
        <v>635373.94</v>
      </c>
      <c r="G12" s="56">
        <v>625693.94</v>
      </c>
      <c r="H12" s="56">
        <v>5054.65</v>
      </c>
      <c r="I12" s="56">
        <v>620639.29</v>
      </c>
      <c r="J12" s="56">
        <v>9680</v>
      </c>
      <c r="K12" s="56"/>
      <c r="L12" s="56"/>
      <c r="M12" s="56"/>
      <c r="N12" s="56"/>
    </row>
    <row r="13" spans="1:14" ht="15.75" customHeight="1">
      <c r="A13" s="54"/>
      <c r="B13" s="57" t="s">
        <v>28</v>
      </c>
      <c r="C13" s="58" t="s">
        <v>29</v>
      </c>
      <c r="D13" s="59">
        <v>580442.57</v>
      </c>
      <c r="E13" s="59">
        <v>24.54</v>
      </c>
      <c r="F13" s="59">
        <f>SUM(D13:E14)</f>
        <v>581693.94</v>
      </c>
      <c r="G13" s="59">
        <v>24.54</v>
      </c>
      <c r="H13" s="59"/>
      <c r="I13" s="59">
        <v>24.54</v>
      </c>
      <c r="J13" s="59"/>
      <c r="K13" s="59"/>
      <c r="L13" s="59"/>
      <c r="M13" s="59"/>
      <c r="N13" s="59"/>
    </row>
    <row r="14" spans="1:14" ht="15.75" customHeight="1">
      <c r="A14" s="54"/>
      <c r="B14" s="57"/>
      <c r="C14" s="58"/>
      <c r="D14" s="59"/>
      <c r="E14" s="59">
        <v>1226.83</v>
      </c>
      <c r="F14" s="59"/>
      <c r="G14" s="59">
        <v>1226.83</v>
      </c>
      <c r="H14" s="59"/>
      <c r="I14" s="59">
        <v>1226.83</v>
      </c>
      <c r="J14" s="59"/>
      <c r="K14" s="59"/>
      <c r="L14" s="59"/>
      <c r="M14" s="59"/>
      <c r="N14" s="59"/>
    </row>
    <row r="15" spans="1:14" ht="23.25" customHeight="1">
      <c r="A15" s="60">
        <v>750</v>
      </c>
      <c r="B15" s="60" t="s">
        <v>32</v>
      </c>
      <c r="C15" s="60"/>
      <c r="D15" s="56">
        <v>3638678.11</v>
      </c>
      <c r="E15" s="56">
        <f>SUM(E16:E18)</f>
        <v>24736.92</v>
      </c>
      <c r="F15" s="56">
        <f>SUM(D15:E15)</f>
        <v>3663415.03</v>
      </c>
      <c r="G15" s="56">
        <v>3477919.03</v>
      </c>
      <c r="H15" s="56">
        <v>2688946.83</v>
      </c>
      <c r="I15" s="56">
        <v>788972.2</v>
      </c>
      <c r="J15" s="56"/>
      <c r="K15" s="56">
        <v>185496</v>
      </c>
      <c r="L15" s="56"/>
      <c r="M15" s="56"/>
      <c r="N15" s="61"/>
    </row>
    <row r="16" spans="1:14" ht="22.5" customHeight="1">
      <c r="A16" s="54"/>
      <c r="B16" s="57">
        <v>75023</v>
      </c>
      <c r="C16" s="58" t="s">
        <v>50</v>
      </c>
      <c r="D16" s="59">
        <v>3300784.76</v>
      </c>
      <c r="E16" s="59">
        <v>10836.82</v>
      </c>
      <c r="F16" s="59">
        <f>SUM(D16:E18)</f>
        <v>3325521.6799999997</v>
      </c>
      <c r="G16" s="59">
        <v>10836.82</v>
      </c>
      <c r="H16" s="59"/>
      <c r="I16" s="59">
        <v>10836.82</v>
      </c>
      <c r="J16" s="59"/>
      <c r="K16" s="59"/>
      <c r="L16" s="59"/>
      <c r="M16" s="59"/>
      <c r="N16" s="59"/>
    </row>
    <row r="17" spans="1:14" ht="22.5" customHeight="1">
      <c r="A17" s="54"/>
      <c r="B17" s="57"/>
      <c r="C17" s="58"/>
      <c r="D17" s="59"/>
      <c r="E17" s="59">
        <v>5380</v>
      </c>
      <c r="F17" s="59"/>
      <c r="G17" s="59">
        <v>5380</v>
      </c>
      <c r="H17" s="59"/>
      <c r="I17" s="59">
        <v>5380</v>
      </c>
      <c r="J17" s="59"/>
      <c r="K17" s="59"/>
      <c r="L17" s="59"/>
      <c r="M17" s="59"/>
      <c r="N17" s="59"/>
    </row>
    <row r="18" spans="1:14" ht="22.5" customHeight="1">
      <c r="A18" s="54"/>
      <c r="B18" s="57"/>
      <c r="C18" s="58"/>
      <c r="D18" s="59"/>
      <c r="E18" s="62">
        <v>8520.1</v>
      </c>
      <c r="F18" s="59"/>
      <c r="G18" s="62">
        <v>8520.1</v>
      </c>
      <c r="H18" s="59"/>
      <c r="I18" s="62">
        <v>8520.1</v>
      </c>
      <c r="J18" s="59"/>
      <c r="K18" s="59"/>
      <c r="L18" s="59"/>
      <c r="M18" s="59"/>
      <c r="N18" s="59"/>
    </row>
    <row r="19" spans="1:14" ht="22.5" customHeight="1">
      <c r="A19" s="55">
        <v>801</v>
      </c>
      <c r="B19" s="55" t="s">
        <v>17</v>
      </c>
      <c r="C19" s="55"/>
      <c r="D19" s="56">
        <v>11497258.93</v>
      </c>
      <c r="E19" s="56">
        <f>SUM(E20:E24)</f>
        <v>261176</v>
      </c>
      <c r="F19" s="56">
        <f>SUM(D19:E19)</f>
        <v>11758434.93</v>
      </c>
      <c r="G19" s="56">
        <v>10983887.93</v>
      </c>
      <c r="H19" s="56">
        <v>8535437.55</v>
      </c>
      <c r="I19" s="56">
        <v>2448450.38</v>
      </c>
      <c r="J19" s="56">
        <v>20000</v>
      </c>
      <c r="K19" s="56">
        <v>493371</v>
      </c>
      <c r="L19" s="56">
        <f>SUM(L20:L24)</f>
        <v>261176</v>
      </c>
      <c r="M19" s="56"/>
      <c r="N19" s="56"/>
    </row>
    <row r="20" spans="1:14" ht="22.5" customHeight="1">
      <c r="A20" s="63"/>
      <c r="B20" s="57">
        <v>80195</v>
      </c>
      <c r="C20" s="58" t="s">
        <v>29</v>
      </c>
      <c r="D20" s="59">
        <v>82625.38</v>
      </c>
      <c r="E20" s="62">
        <v>33320</v>
      </c>
      <c r="F20" s="59">
        <f>SUM(D20:E24)</f>
        <v>343801.38</v>
      </c>
      <c r="G20" s="59"/>
      <c r="H20" s="59"/>
      <c r="I20" s="59"/>
      <c r="J20" s="59"/>
      <c r="K20" s="59"/>
      <c r="L20" s="62">
        <v>33320</v>
      </c>
      <c r="M20" s="59"/>
      <c r="N20" s="59"/>
    </row>
    <row r="21" spans="1:14" ht="22.5" customHeight="1">
      <c r="A21" s="63"/>
      <c r="B21" s="57"/>
      <c r="C21" s="58"/>
      <c r="D21" s="59"/>
      <c r="E21" s="62">
        <v>10700</v>
      </c>
      <c r="F21" s="59"/>
      <c r="G21" s="59"/>
      <c r="H21" s="59"/>
      <c r="I21" s="59"/>
      <c r="J21" s="59"/>
      <c r="K21" s="59"/>
      <c r="L21" s="62">
        <v>10700</v>
      </c>
      <c r="M21" s="59"/>
      <c r="N21" s="59"/>
    </row>
    <row r="22" spans="1:14" ht="22.5" customHeight="1">
      <c r="A22" s="63"/>
      <c r="B22" s="57"/>
      <c r="C22" s="58"/>
      <c r="D22" s="59"/>
      <c r="E22" s="62">
        <v>81000</v>
      </c>
      <c r="F22" s="59"/>
      <c r="G22" s="59"/>
      <c r="H22" s="59"/>
      <c r="I22" s="59"/>
      <c r="J22" s="59"/>
      <c r="K22" s="59"/>
      <c r="L22" s="62">
        <v>81000</v>
      </c>
      <c r="M22" s="59"/>
      <c r="N22" s="59"/>
    </row>
    <row r="23" spans="1:14" ht="22.5" customHeight="1">
      <c r="A23" s="63"/>
      <c r="B23" s="57"/>
      <c r="C23" s="58"/>
      <c r="D23" s="59"/>
      <c r="E23" s="62">
        <v>134536</v>
      </c>
      <c r="F23" s="59"/>
      <c r="G23" s="59"/>
      <c r="H23" s="59"/>
      <c r="I23" s="59"/>
      <c r="J23" s="59"/>
      <c r="K23" s="59"/>
      <c r="L23" s="62">
        <v>134536</v>
      </c>
      <c r="M23" s="59"/>
      <c r="N23" s="59"/>
    </row>
    <row r="24" spans="1:14" ht="32.25" customHeight="1">
      <c r="A24" s="63"/>
      <c r="B24" s="57"/>
      <c r="C24" s="58"/>
      <c r="D24" s="59"/>
      <c r="E24" s="62">
        <v>1620</v>
      </c>
      <c r="F24" s="59"/>
      <c r="G24" s="59"/>
      <c r="H24" s="59"/>
      <c r="I24" s="59"/>
      <c r="J24" s="59"/>
      <c r="K24" s="59"/>
      <c r="L24" s="62">
        <v>1620</v>
      </c>
      <c r="M24" s="59"/>
      <c r="N24" s="59"/>
    </row>
    <row r="25" spans="1:14" ht="22.5" customHeight="1">
      <c r="A25" s="52">
        <v>851</v>
      </c>
      <c r="B25" s="52" t="s">
        <v>34</v>
      </c>
      <c r="C25" s="52"/>
      <c r="D25" s="56">
        <v>225500</v>
      </c>
      <c r="E25" s="56">
        <f>SUM(E26:E26)</f>
        <v>-7000</v>
      </c>
      <c r="F25" s="56">
        <f>SUM(D25:E25)</f>
        <v>218500</v>
      </c>
      <c r="G25" s="56">
        <v>147700</v>
      </c>
      <c r="H25" s="56">
        <v>2000</v>
      </c>
      <c r="I25" s="56">
        <v>145700</v>
      </c>
      <c r="J25" s="56">
        <v>63000</v>
      </c>
      <c r="K25" s="56">
        <v>7800</v>
      </c>
      <c r="L25" s="56"/>
      <c r="M25" s="56"/>
      <c r="N25" s="56"/>
    </row>
    <row r="26" spans="1:14" ht="23.25" customHeight="1">
      <c r="A26" s="64"/>
      <c r="B26" s="57">
        <v>85149</v>
      </c>
      <c r="C26" s="58" t="s">
        <v>35</v>
      </c>
      <c r="D26" s="65">
        <v>70000</v>
      </c>
      <c r="E26" s="65">
        <v>-7000</v>
      </c>
      <c r="F26" s="65">
        <f>SUM(D26:E26)</f>
        <v>63000</v>
      </c>
      <c r="G26" s="65"/>
      <c r="H26" s="65"/>
      <c r="I26" s="65"/>
      <c r="J26" s="65">
        <v>-7000</v>
      </c>
      <c r="K26" s="65"/>
      <c r="L26" s="66"/>
      <c r="M26" s="66"/>
      <c r="N26" s="66"/>
    </row>
    <row r="27" spans="1:14" ht="18.75" customHeight="1">
      <c r="A27" s="52">
        <v>852</v>
      </c>
      <c r="B27" s="52" t="s">
        <v>19</v>
      </c>
      <c r="C27" s="52"/>
      <c r="D27" s="56">
        <v>6235898.36</v>
      </c>
      <c r="E27" s="56">
        <v>15000</v>
      </c>
      <c r="F27" s="56">
        <f>SUM(D27:E27)</f>
        <v>6250898.36</v>
      </c>
      <c r="G27" s="56">
        <v>1274864</v>
      </c>
      <c r="H27" s="56">
        <v>721147</v>
      </c>
      <c r="I27" s="56">
        <v>553717</v>
      </c>
      <c r="J27" s="56"/>
      <c r="K27" s="56">
        <v>4956034.36</v>
      </c>
      <c r="L27" s="56">
        <v>20000</v>
      </c>
      <c r="M27" s="56"/>
      <c r="N27" s="56"/>
    </row>
    <row r="28" spans="1:14" ht="21.75" customHeight="1">
      <c r="A28" s="64"/>
      <c r="B28" s="57">
        <v>85278</v>
      </c>
      <c r="C28" s="58" t="s">
        <v>51</v>
      </c>
      <c r="D28" s="65">
        <v>0</v>
      </c>
      <c r="E28" s="65">
        <v>15000</v>
      </c>
      <c r="F28" s="65">
        <f>SUM(D28:E28)</f>
        <v>15000</v>
      </c>
      <c r="G28" s="65"/>
      <c r="H28" s="65"/>
      <c r="I28" s="65"/>
      <c r="J28" s="65"/>
      <c r="K28" s="65">
        <v>15000</v>
      </c>
      <c r="L28" s="66"/>
      <c r="M28" s="66"/>
      <c r="N28" s="66"/>
    </row>
    <row r="29" spans="1:14" ht="14.25" customHeight="1">
      <c r="A29" s="52" t="s">
        <v>52</v>
      </c>
      <c r="B29" s="52"/>
      <c r="C29" s="52"/>
      <c r="D29" s="56">
        <v>28536959.07</v>
      </c>
      <c r="E29" s="56">
        <v>302164.29</v>
      </c>
      <c r="F29" s="56">
        <f>SUM(D29:E30)</f>
        <v>28832123.36</v>
      </c>
      <c r="G29" s="56">
        <v>21155847.26</v>
      </c>
      <c r="H29" s="56">
        <v>12273814.17</v>
      </c>
      <c r="I29" s="56">
        <v>8882033.09</v>
      </c>
      <c r="J29" s="56">
        <v>792680</v>
      </c>
      <c r="K29" s="56">
        <v>6190895.36</v>
      </c>
      <c r="L29" s="56">
        <v>518700.74</v>
      </c>
      <c r="M29" s="56"/>
      <c r="N29" s="56">
        <v>174000</v>
      </c>
    </row>
    <row r="30" spans="1:14" ht="13.5" customHeight="1">
      <c r="A30" s="52"/>
      <c r="B30" s="52"/>
      <c r="C30" s="52"/>
      <c r="D30" s="56"/>
      <c r="E30" s="56">
        <v>-7000</v>
      </c>
      <c r="F30" s="56"/>
      <c r="G30" s="56"/>
      <c r="H30" s="56"/>
      <c r="I30" s="56"/>
      <c r="J30" s="56"/>
      <c r="K30" s="56"/>
      <c r="L30" s="56"/>
      <c r="M30" s="56"/>
      <c r="N30" s="56"/>
    </row>
    <row r="31" ht="10.5" customHeight="1">
      <c r="O31" s="67"/>
    </row>
    <row r="32" spans="1:15" ht="10.5" customHeight="1">
      <c r="A32" s="68"/>
      <c r="O32" s="69"/>
    </row>
    <row r="33" spans="1:11" ht="30.75" customHeight="1">
      <c r="A33" s="70"/>
      <c r="B33" s="71"/>
      <c r="C33" s="71"/>
      <c r="G33" s="72"/>
      <c r="H33" s="72"/>
      <c r="I33" s="72"/>
      <c r="K33" s="72"/>
    </row>
  </sheetData>
  <mergeCells count="50">
    <mergeCell ref="K1:N2"/>
    <mergeCell ref="A8:A9"/>
    <mergeCell ref="B8:B9"/>
    <mergeCell ref="C8:C9"/>
    <mergeCell ref="D8:F9"/>
    <mergeCell ref="G8:G9"/>
    <mergeCell ref="H8:I8"/>
    <mergeCell ref="J8:J9"/>
    <mergeCell ref="K8:K9"/>
    <mergeCell ref="L8:L9"/>
    <mergeCell ref="M8:M9"/>
    <mergeCell ref="N8:N9"/>
    <mergeCell ref="D11:F11"/>
    <mergeCell ref="B12:C12"/>
    <mergeCell ref="A13:A14"/>
    <mergeCell ref="B13:B14"/>
    <mergeCell ref="C13:C14"/>
    <mergeCell ref="D13:D14"/>
    <mergeCell ref="F13:F14"/>
    <mergeCell ref="H13:H14"/>
    <mergeCell ref="J13:J14"/>
    <mergeCell ref="K13:K14"/>
    <mergeCell ref="L13:L14"/>
    <mergeCell ref="M13:M14"/>
    <mergeCell ref="N13:N14"/>
    <mergeCell ref="B15:C15"/>
    <mergeCell ref="A16:A18"/>
    <mergeCell ref="B16:B18"/>
    <mergeCell ref="C16:C18"/>
    <mergeCell ref="D16:D18"/>
    <mergeCell ref="F16:F18"/>
    <mergeCell ref="B19:C19"/>
    <mergeCell ref="A20:A24"/>
    <mergeCell ref="B20:B24"/>
    <mergeCell ref="C20:C24"/>
    <mergeCell ref="D20:D24"/>
    <mergeCell ref="F20:F24"/>
    <mergeCell ref="B25:C25"/>
    <mergeCell ref="B27:C27"/>
    <mergeCell ref="A29:C30"/>
    <mergeCell ref="D29:D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1" sqref="G1"/>
    </sheetView>
  </sheetViews>
  <sheetFormatPr defaultColWidth="10.28125" defaultRowHeight="12.75"/>
  <cols>
    <col min="1" max="1" width="4.57421875" style="73" customWidth="1"/>
    <col min="2" max="2" width="8.00390625" style="73" customWidth="1"/>
    <col min="3" max="3" width="24.00390625" style="73" customWidth="1"/>
    <col min="4" max="4" width="10.8515625" style="73" customWidth="1"/>
    <col min="5" max="5" width="11.7109375" style="73" customWidth="1"/>
    <col min="6" max="6" width="10.7109375" style="73" customWidth="1"/>
    <col min="7" max="7" width="15.57421875" style="73" customWidth="1"/>
    <col min="8" max="8" width="13.421875" style="73" customWidth="1"/>
    <col min="9" max="9" width="9.140625" style="73" customWidth="1"/>
    <col min="10" max="10" width="9.57421875" style="74" customWidth="1"/>
    <col min="11" max="11" width="9.28125" style="74" customWidth="1"/>
    <col min="12" max="16384" width="10.140625" style="74" customWidth="1"/>
  </cols>
  <sheetData>
    <row r="1" spans="1:11" ht="12.75">
      <c r="A1" s="75"/>
      <c r="B1" s="75"/>
      <c r="C1" s="75"/>
      <c r="D1" s="75"/>
      <c r="E1" s="75"/>
      <c r="F1" s="75"/>
      <c r="G1" s="76" t="s">
        <v>53</v>
      </c>
      <c r="H1" s="76"/>
      <c r="I1" s="76"/>
      <c r="J1" s="76"/>
      <c r="K1" s="76"/>
    </row>
    <row r="2" spans="1:11" ht="9.75" customHeight="1">
      <c r="A2" s="75"/>
      <c r="B2" s="75"/>
      <c r="C2" s="75"/>
      <c r="D2" s="75"/>
      <c r="E2" s="75"/>
      <c r="F2" s="75"/>
      <c r="G2" s="76" t="s">
        <v>54</v>
      </c>
      <c r="H2" s="76"/>
      <c r="I2" s="76"/>
      <c r="J2" s="76"/>
      <c r="K2" s="76"/>
    </row>
    <row r="3" spans="1:11" ht="9.75" customHeight="1">
      <c r="A3" s="75"/>
      <c r="B3" s="75"/>
      <c r="C3" s="75"/>
      <c r="D3" s="75"/>
      <c r="E3" s="75"/>
      <c r="F3" s="75"/>
      <c r="G3" s="76"/>
      <c r="H3" s="76"/>
      <c r="I3" s="76"/>
      <c r="J3" s="76"/>
      <c r="K3" s="76"/>
    </row>
    <row r="4" spans="1:11" ht="9.75" customHeight="1">
      <c r="A4" s="75"/>
      <c r="B4" s="75"/>
      <c r="C4" s="75"/>
      <c r="D4" s="75"/>
      <c r="E4" s="75"/>
      <c r="F4" s="75"/>
      <c r="G4" s="76"/>
      <c r="H4" s="76"/>
      <c r="I4" s="76"/>
      <c r="J4" s="76"/>
      <c r="K4" s="76"/>
    </row>
    <row r="5" spans="1:12" ht="11.25" customHeight="1">
      <c r="A5" s="75"/>
      <c r="B5" s="75"/>
      <c r="C5" s="75"/>
      <c r="D5" s="77" t="s">
        <v>55</v>
      </c>
      <c r="E5" s="77"/>
      <c r="F5" s="77"/>
      <c r="G5" s="78"/>
      <c r="I5" s="78"/>
      <c r="J5" s="78"/>
      <c r="K5" s="79"/>
      <c r="L5" s="78"/>
    </row>
    <row r="6" spans="1:11" ht="12.75" customHeight="1">
      <c r="A6" s="80" t="s">
        <v>2</v>
      </c>
      <c r="B6" s="80" t="s">
        <v>25</v>
      </c>
      <c r="C6" s="80" t="s">
        <v>26</v>
      </c>
      <c r="D6" s="81" t="s">
        <v>4</v>
      </c>
      <c r="E6" s="81"/>
      <c r="F6" s="81"/>
      <c r="G6" s="80" t="s">
        <v>56</v>
      </c>
      <c r="H6" s="80" t="s">
        <v>57</v>
      </c>
      <c r="I6" s="80" t="s">
        <v>58</v>
      </c>
      <c r="J6" s="80" t="s">
        <v>59</v>
      </c>
      <c r="K6" s="80" t="s">
        <v>60</v>
      </c>
    </row>
    <row r="7" spans="1:11" ht="64.5" customHeight="1">
      <c r="A7" s="80"/>
      <c r="B7" s="80"/>
      <c r="C7" s="80"/>
      <c r="D7" s="82" t="s">
        <v>11</v>
      </c>
      <c r="E7" s="80" t="s">
        <v>12</v>
      </c>
      <c r="F7" s="82" t="s">
        <v>13</v>
      </c>
      <c r="G7" s="80"/>
      <c r="H7" s="83" t="s">
        <v>61</v>
      </c>
      <c r="I7" s="80"/>
      <c r="J7" s="80"/>
      <c r="K7" s="80"/>
    </row>
    <row r="8" spans="1:11" ht="14.25" customHeight="1">
      <c r="A8" s="84">
        <v>1</v>
      </c>
      <c r="B8" s="84">
        <v>2</v>
      </c>
      <c r="C8" s="84">
        <v>3</v>
      </c>
      <c r="D8" s="85">
        <v>4</v>
      </c>
      <c r="E8" s="85">
        <v>5</v>
      </c>
      <c r="F8" s="85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</row>
    <row r="9" spans="1:11" ht="14.25" customHeight="1">
      <c r="A9" s="80">
        <v>150</v>
      </c>
      <c r="B9" s="80" t="s">
        <v>30</v>
      </c>
      <c r="C9" s="80"/>
      <c r="D9" s="86">
        <v>14220</v>
      </c>
      <c r="E9" s="86">
        <f>SUM(E10)</f>
        <v>-8520.1</v>
      </c>
      <c r="F9" s="86">
        <f>SUM(D9:E9)</f>
        <v>5699.9</v>
      </c>
      <c r="G9" s="87"/>
      <c r="H9" s="88"/>
      <c r="I9" s="87"/>
      <c r="J9" s="88"/>
      <c r="K9" s="86">
        <v>5699.9</v>
      </c>
    </row>
    <row r="10" spans="1:11" ht="14.25" customHeight="1">
      <c r="A10" s="84"/>
      <c r="B10" s="84">
        <v>15011</v>
      </c>
      <c r="C10" s="84" t="s">
        <v>31</v>
      </c>
      <c r="D10" s="89">
        <v>14220</v>
      </c>
      <c r="E10" s="89">
        <v>-8520.1</v>
      </c>
      <c r="F10" s="89">
        <f>SUM(D10:E10)</f>
        <v>5699.9</v>
      </c>
      <c r="G10" s="90"/>
      <c r="H10" s="90"/>
      <c r="I10" s="90"/>
      <c r="J10" s="90"/>
      <c r="K10" s="90">
        <v>-8520.1</v>
      </c>
    </row>
    <row r="11" spans="1:11" ht="14.25" customHeight="1">
      <c r="A11" s="80">
        <v>750</v>
      </c>
      <c r="B11" s="60" t="s">
        <v>32</v>
      </c>
      <c r="C11" s="60"/>
      <c r="D11" s="91">
        <v>33642.5</v>
      </c>
      <c r="E11" s="91">
        <f>E12</f>
        <v>-10836.82</v>
      </c>
      <c r="F11" s="91">
        <f>SUM(D11:E11)</f>
        <v>22805.68</v>
      </c>
      <c r="G11" s="92">
        <v>20000</v>
      </c>
      <c r="H11" s="92"/>
      <c r="I11" s="92"/>
      <c r="J11" s="92"/>
      <c r="K11" s="92">
        <v>2805.68</v>
      </c>
    </row>
    <row r="12" spans="1:11" ht="21" customHeight="1">
      <c r="A12" s="84"/>
      <c r="B12" s="84">
        <v>75023</v>
      </c>
      <c r="C12" s="84" t="s">
        <v>50</v>
      </c>
      <c r="D12" s="89">
        <v>13642.5</v>
      </c>
      <c r="E12" s="89">
        <v>-10836.82</v>
      </c>
      <c r="F12" s="89">
        <f>SUM(D12:E12)</f>
        <v>2805.6800000000003</v>
      </c>
      <c r="G12" s="90"/>
      <c r="H12" s="90"/>
      <c r="I12" s="90"/>
      <c r="J12" s="90"/>
      <c r="K12" s="90">
        <v>-10836.82</v>
      </c>
    </row>
    <row r="13" spans="1:11" ht="18" customHeight="1">
      <c r="A13" s="80" t="s">
        <v>52</v>
      </c>
      <c r="B13" s="80"/>
      <c r="C13" s="80"/>
      <c r="D13" s="91">
        <v>7093037.9</v>
      </c>
      <c r="E13" s="91">
        <f>E9+E11</f>
        <v>-19356.92</v>
      </c>
      <c r="F13" s="91">
        <f>SUM(D13:E13)</f>
        <v>7073680.98</v>
      </c>
      <c r="G13" s="91">
        <v>6594862.4</v>
      </c>
      <c r="H13" s="93">
        <v>3341381.84</v>
      </c>
      <c r="I13" s="93"/>
      <c r="J13" s="93"/>
      <c r="K13" s="93">
        <v>478818.58</v>
      </c>
    </row>
    <row r="14" spans="4:11" ht="12.75">
      <c r="D14" s="79"/>
      <c r="E14" s="79"/>
      <c r="F14" s="79"/>
      <c r="G14" s="79"/>
      <c r="H14" s="79"/>
      <c r="I14" s="79"/>
      <c r="J14" s="94"/>
      <c r="K14" s="94"/>
    </row>
    <row r="15" ht="12.75">
      <c r="A15" s="95"/>
    </row>
    <row r="19" ht="12.75">
      <c r="G19" s="79"/>
    </row>
  </sheetData>
  <mergeCells count="13">
    <mergeCell ref="G1:K1"/>
    <mergeCell ref="G2:K2"/>
    <mergeCell ref="A6:A7"/>
    <mergeCell ref="B6:B7"/>
    <mergeCell ref="C6:C7"/>
    <mergeCell ref="D6:F6"/>
    <mergeCell ref="G6:G7"/>
    <mergeCell ref="I6:I7"/>
    <mergeCell ref="J6:J7"/>
    <mergeCell ref="K6:K7"/>
    <mergeCell ref="B9:C9"/>
    <mergeCell ref="B11:C11"/>
    <mergeCell ref="A13:C1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K2" sqref="K2"/>
    </sheetView>
  </sheetViews>
  <sheetFormatPr defaultColWidth="9.140625" defaultRowHeight="12.75" customHeight="1"/>
  <cols>
    <col min="1" max="1" width="4.7109375" style="96" customWidth="1"/>
    <col min="2" max="2" width="7.57421875" style="96" customWidth="1"/>
    <col min="3" max="3" width="32.28125" style="96" customWidth="1"/>
    <col min="4" max="4" width="9.7109375" style="96" customWidth="1"/>
    <col min="5" max="5" width="8.421875" style="96" customWidth="1"/>
    <col min="6" max="6" width="10.57421875" style="96" customWidth="1"/>
    <col min="7" max="7" width="9.8515625" style="96" customWidth="1"/>
    <col min="8" max="8" width="8.421875" style="96" customWidth="1"/>
    <col min="9" max="9" width="10.28125" style="96" customWidth="1"/>
    <col min="10" max="10" width="9.7109375" style="96" customWidth="1"/>
    <col min="11" max="11" width="8.8515625" style="97" customWidth="1"/>
    <col min="12" max="16384" width="9.140625" style="97" customWidth="1"/>
  </cols>
  <sheetData>
    <row r="1" spans="8:11" ht="12.75" customHeight="1">
      <c r="H1" s="98"/>
      <c r="I1" s="98"/>
      <c r="J1" s="98"/>
      <c r="K1" s="99" t="s">
        <v>62</v>
      </c>
    </row>
    <row r="2" spans="8:11" ht="12.75" customHeight="1">
      <c r="H2" s="98"/>
      <c r="I2" s="98"/>
      <c r="J2" s="98"/>
      <c r="K2" s="99" t="s">
        <v>63</v>
      </c>
    </row>
    <row r="3" spans="1:11" ht="22.5" customHeight="1">
      <c r="A3" s="100" t="s">
        <v>64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103" customFormat="1" ht="20.25" customHeight="1">
      <c r="A4" s="101" t="s">
        <v>2</v>
      </c>
      <c r="B4" s="101" t="s">
        <v>25</v>
      </c>
      <c r="C4" s="101" t="s">
        <v>65</v>
      </c>
      <c r="D4" s="102" t="s">
        <v>60</v>
      </c>
      <c r="E4" s="102"/>
      <c r="F4" s="102"/>
      <c r="G4" s="102" t="s">
        <v>66</v>
      </c>
      <c r="H4" s="102"/>
      <c r="I4" s="102"/>
      <c r="J4" s="102" t="s">
        <v>67</v>
      </c>
      <c r="K4" s="102"/>
    </row>
    <row r="5" spans="1:11" s="103" customFormat="1" ht="65.25" customHeight="1">
      <c r="A5" s="101"/>
      <c r="B5" s="101"/>
      <c r="C5" s="101"/>
      <c r="D5" s="104" t="s">
        <v>11</v>
      </c>
      <c r="E5" s="101" t="s">
        <v>68</v>
      </c>
      <c r="F5" s="102" t="s">
        <v>13</v>
      </c>
      <c r="G5" s="104" t="s">
        <v>11</v>
      </c>
      <c r="H5" s="102" t="s">
        <v>12</v>
      </c>
      <c r="I5" s="102" t="s">
        <v>13</v>
      </c>
      <c r="J5" s="102" t="s">
        <v>69</v>
      </c>
      <c r="K5" s="102" t="s">
        <v>70</v>
      </c>
    </row>
    <row r="6" spans="1:11" ht="9" customHeight="1">
      <c r="A6" s="105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  <c r="H6" s="105">
        <v>8</v>
      </c>
      <c r="I6" s="105">
        <v>9</v>
      </c>
      <c r="J6" s="105">
        <v>10</v>
      </c>
      <c r="K6" s="105">
        <v>11</v>
      </c>
    </row>
    <row r="7" spans="1:11" ht="10.5" customHeight="1">
      <c r="A7" s="106" t="s">
        <v>14</v>
      </c>
      <c r="B7" s="106" t="s">
        <v>28</v>
      </c>
      <c r="C7" s="107" t="s">
        <v>29</v>
      </c>
      <c r="D7" s="108">
        <v>580442.57</v>
      </c>
      <c r="E7" s="108">
        <v>1251.37</v>
      </c>
      <c r="F7" s="108">
        <f>SUM(D7:E7)</f>
        <v>581693.94</v>
      </c>
      <c r="G7" s="108">
        <v>580442.57</v>
      </c>
      <c r="H7" s="108">
        <v>1251.37</v>
      </c>
      <c r="I7" s="108">
        <f>SUM(G7:H11)</f>
        <v>581693.94</v>
      </c>
      <c r="J7" s="108">
        <v>581693.94</v>
      </c>
      <c r="K7" s="108"/>
    </row>
    <row r="8" spans="1:11" ht="10.5" customHeight="1">
      <c r="A8" s="106"/>
      <c r="B8" s="106"/>
      <c r="C8" s="107"/>
      <c r="D8" s="108"/>
      <c r="E8" s="108"/>
      <c r="F8" s="108"/>
      <c r="G8" s="108"/>
      <c r="H8" s="108"/>
      <c r="I8" s="108"/>
      <c r="J8" s="108"/>
      <c r="K8" s="108"/>
    </row>
    <row r="9" spans="1:11" ht="10.5" customHeight="1">
      <c r="A9" s="106"/>
      <c r="B9" s="106"/>
      <c r="C9" s="107"/>
      <c r="D9" s="108"/>
      <c r="E9" s="108"/>
      <c r="F9" s="108"/>
      <c r="G9" s="108"/>
      <c r="H9" s="108"/>
      <c r="I9" s="108"/>
      <c r="J9" s="108"/>
      <c r="K9" s="108"/>
    </row>
    <row r="10" spans="1:11" ht="10.5" customHeight="1">
      <c r="A10" s="106"/>
      <c r="B10" s="106"/>
      <c r="C10" s="107"/>
      <c r="D10" s="108"/>
      <c r="E10" s="108"/>
      <c r="F10" s="108"/>
      <c r="G10" s="108"/>
      <c r="H10" s="108"/>
      <c r="I10" s="108"/>
      <c r="J10" s="108"/>
      <c r="K10" s="108"/>
    </row>
    <row r="11" spans="1:11" ht="10.5" customHeight="1">
      <c r="A11" s="106"/>
      <c r="B11" s="106"/>
      <c r="C11" s="107"/>
      <c r="D11" s="108"/>
      <c r="E11" s="108"/>
      <c r="F11" s="108"/>
      <c r="G11" s="108"/>
      <c r="H11" s="108"/>
      <c r="I11" s="108"/>
      <c r="J11" s="108"/>
      <c r="K11" s="108"/>
    </row>
    <row r="12" spans="1:11" ht="18" customHeight="1">
      <c r="A12" s="109"/>
      <c r="B12" s="109"/>
      <c r="C12" s="110" t="s">
        <v>71</v>
      </c>
      <c r="D12" s="111">
        <f>SUM(D7)</f>
        <v>580442.57</v>
      </c>
      <c r="E12" s="111">
        <f>SUM(E7)</f>
        <v>1251.37</v>
      </c>
      <c r="F12" s="111">
        <f>SUM(F7)</f>
        <v>581693.94</v>
      </c>
      <c r="G12" s="111">
        <f>SUM(G7)</f>
        <v>580442.57</v>
      </c>
      <c r="H12" s="111">
        <f>SUM(H7:H11)</f>
        <v>1251.37</v>
      </c>
      <c r="I12" s="111">
        <f>SUM(I7)</f>
        <v>581693.94</v>
      </c>
      <c r="J12" s="111">
        <f>SUM(J7:J7)</f>
        <v>581693.94</v>
      </c>
      <c r="K12" s="111">
        <v>0</v>
      </c>
    </row>
    <row r="13" spans="1:11" ht="18" customHeight="1">
      <c r="A13" s="106">
        <v>750</v>
      </c>
      <c r="B13" s="106">
        <v>75011</v>
      </c>
      <c r="C13" s="112" t="s">
        <v>72</v>
      </c>
      <c r="D13" s="108">
        <v>67944</v>
      </c>
      <c r="E13" s="108"/>
      <c r="F13" s="108">
        <v>67944</v>
      </c>
      <c r="G13" s="108">
        <v>67944</v>
      </c>
      <c r="H13" s="108"/>
      <c r="I13" s="108">
        <v>67944</v>
      </c>
      <c r="J13" s="108">
        <v>67944</v>
      </c>
      <c r="K13" s="108"/>
    </row>
    <row r="14" spans="1:11" ht="18" customHeight="1">
      <c r="A14" s="113" t="s">
        <v>73</v>
      </c>
      <c r="B14" s="113"/>
      <c r="C14" s="113"/>
      <c r="D14" s="114">
        <f>SUM(D13)</f>
        <v>67944</v>
      </c>
      <c r="E14" s="114">
        <v>0</v>
      </c>
      <c r="F14" s="114">
        <f>SUM(D14:E14)</f>
        <v>67944</v>
      </c>
      <c r="G14" s="114">
        <f>SUM(G13)</f>
        <v>67944</v>
      </c>
      <c r="H14" s="114">
        <f>SUM(H15:H18)</f>
        <v>0</v>
      </c>
      <c r="I14" s="114">
        <f>SUM(I13)</f>
        <v>67944</v>
      </c>
      <c r="J14" s="114">
        <f>SUM(J13)</f>
        <v>67944</v>
      </c>
      <c r="K14" s="108"/>
    </row>
    <row r="15" spans="1:11" ht="14.25" customHeight="1">
      <c r="A15" s="106">
        <v>750</v>
      </c>
      <c r="B15" s="106">
        <v>75056</v>
      </c>
      <c r="C15" s="112" t="s">
        <v>74</v>
      </c>
      <c r="D15" s="108">
        <v>25307</v>
      </c>
      <c r="E15" s="108"/>
      <c r="F15" s="108">
        <f>SUM(D15:E15)</f>
        <v>25307</v>
      </c>
      <c r="G15" s="108">
        <v>25307</v>
      </c>
      <c r="H15" s="108"/>
      <c r="I15" s="108">
        <f>SUM(G15:H18)</f>
        <v>25307</v>
      </c>
      <c r="J15" s="108">
        <v>25307</v>
      </c>
      <c r="K15" s="108"/>
    </row>
    <row r="16" spans="1:11" ht="9.75" customHeight="1">
      <c r="A16" s="106"/>
      <c r="B16" s="106"/>
      <c r="C16" s="112"/>
      <c r="D16" s="108"/>
      <c r="E16" s="108"/>
      <c r="F16" s="108"/>
      <c r="G16" s="108"/>
      <c r="H16" s="108"/>
      <c r="I16" s="108"/>
      <c r="J16" s="108"/>
      <c r="K16" s="108"/>
    </row>
    <row r="17" spans="1:11" ht="7.5" customHeight="1">
      <c r="A17" s="106"/>
      <c r="B17" s="106"/>
      <c r="C17" s="112"/>
      <c r="D17" s="108"/>
      <c r="E17" s="108"/>
      <c r="F17" s="108"/>
      <c r="G17" s="108"/>
      <c r="H17" s="108"/>
      <c r="I17" s="108"/>
      <c r="J17" s="108"/>
      <c r="K17" s="108"/>
    </row>
    <row r="18" spans="1:11" ht="7.5" customHeight="1">
      <c r="A18" s="106"/>
      <c r="B18" s="106"/>
      <c r="C18" s="112"/>
      <c r="D18" s="108"/>
      <c r="E18" s="108"/>
      <c r="F18" s="108"/>
      <c r="G18" s="108"/>
      <c r="H18" s="108"/>
      <c r="I18" s="108"/>
      <c r="J18" s="108"/>
      <c r="K18" s="108"/>
    </row>
    <row r="19" spans="1:11" ht="13.5" customHeight="1">
      <c r="A19" s="115" t="s">
        <v>75</v>
      </c>
      <c r="B19" s="115"/>
      <c r="C19" s="115"/>
      <c r="D19" s="116">
        <f>SUM(D15:D18)</f>
        <v>25307</v>
      </c>
      <c r="E19" s="116"/>
      <c r="F19" s="116">
        <f>SUM(F15)</f>
        <v>25307</v>
      </c>
      <c r="G19" s="116">
        <f>SUM(G15)</f>
        <v>25307</v>
      </c>
      <c r="H19" s="116"/>
      <c r="I19" s="116">
        <f>SUM(I15:I18)</f>
        <v>25307</v>
      </c>
      <c r="J19" s="116">
        <f>SUM(J15)</f>
        <v>25307</v>
      </c>
      <c r="K19" s="116"/>
    </row>
    <row r="20" spans="1:11" ht="13.5" customHeight="1">
      <c r="A20" s="117" t="s">
        <v>39</v>
      </c>
      <c r="B20" s="117"/>
      <c r="C20" s="118" t="s">
        <v>76</v>
      </c>
      <c r="D20" s="111">
        <f>D14+D19</f>
        <v>93251</v>
      </c>
      <c r="E20" s="111">
        <f>SUM(E14)</f>
        <v>0</v>
      </c>
      <c r="F20" s="119">
        <f>F14+F19</f>
        <v>93251</v>
      </c>
      <c r="G20" s="119">
        <f>G14+G19</f>
        <v>93251</v>
      </c>
      <c r="H20" s="119">
        <f>SUM(H14)</f>
        <v>0</v>
      </c>
      <c r="I20" s="119">
        <f>I14+I19</f>
        <v>93251</v>
      </c>
      <c r="J20" s="119">
        <f>J14+J19</f>
        <v>93251</v>
      </c>
      <c r="K20" s="111">
        <v>0</v>
      </c>
    </row>
    <row r="21" spans="1:11" ht="21.75" customHeight="1">
      <c r="A21" s="120">
        <v>751</v>
      </c>
      <c r="B21" s="120">
        <v>75101</v>
      </c>
      <c r="C21" s="121" t="s">
        <v>77</v>
      </c>
      <c r="D21" s="122">
        <v>2001</v>
      </c>
      <c r="E21" s="122"/>
      <c r="F21" s="122">
        <v>2001</v>
      </c>
      <c r="G21" s="122">
        <v>2001</v>
      </c>
      <c r="H21" s="122"/>
      <c r="I21" s="122">
        <v>2001</v>
      </c>
      <c r="J21" s="122">
        <f>SUM(I21)</f>
        <v>2001</v>
      </c>
      <c r="K21" s="123"/>
    </row>
    <row r="22" spans="1:11" ht="15.75" customHeight="1">
      <c r="A22" s="124" t="s">
        <v>78</v>
      </c>
      <c r="B22" s="124"/>
      <c r="C22" s="124"/>
      <c r="D22" s="122">
        <f>SUM(D21)</f>
        <v>2001</v>
      </c>
      <c r="E22" s="122"/>
      <c r="F22" s="122">
        <f>SUM(D22:E22)</f>
        <v>2001</v>
      </c>
      <c r="G22" s="122">
        <f>SUM(G21)</f>
        <v>2001</v>
      </c>
      <c r="H22" s="122"/>
      <c r="I22" s="122">
        <f>SUM(G22:H22)</f>
        <v>2001</v>
      </c>
      <c r="J22" s="122">
        <f>SUM(J21)</f>
        <v>2001</v>
      </c>
      <c r="K22" s="123"/>
    </row>
    <row r="23" spans="1:11" ht="21.75" customHeight="1">
      <c r="A23" s="120">
        <v>751</v>
      </c>
      <c r="B23" s="120">
        <v>75108</v>
      </c>
      <c r="C23" s="121" t="s">
        <v>79</v>
      </c>
      <c r="D23" s="122">
        <v>28615</v>
      </c>
      <c r="E23" s="122"/>
      <c r="F23" s="122">
        <f>SUM(D23:E23)</f>
        <v>28615</v>
      </c>
      <c r="G23" s="122">
        <v>28615</v>
      </c>
      <c r="H23" s="122"/>
      <c r="I23" s="122">
        <f>SUM(G23:H24)</f>
        <v>28615</v>
      </c>
      <c r="J23" s="122">
        <f>I23</f>
        <v>28615</v>
      </c>
      <c r="K23" s="123"/>
    </row>
    <row r="24" spans="1:11" ht="12.75" customHeight="1" hidden="1">
      <c r="A24" s="120"/>
      <c r="B24" s="120"/>
      <c r="C24" s="121"/>
      <c r="D24" s="122"/>
      <c r="E24" s="122"/>
      <c r="F24" s="122"/>
      <c r="G24" s="122"/>
      <c r="H24" s="122"/>
      <c r="I24" s="122"/>
      <c r="J24" s="122"/>
      <c r="K24" s="123"/>
    </row>
    <row r="25" spans="1:11" ht="11.25" customHeight="1">
      <c r="A25" s="125" t="s">
        <v>80</v>
      </c>
      <c r="B25" s="125"/>
      <c r="C25" s="125"/>
      <c r="D25" s="126">
        <f>SUM(D23:D24)</f>
        <v>28615</v>
      </c>
      <c r="E25" s="126">
        <f>E23</f>
        <v>0</v>
      </c>
      <c r="F25" s="126">
        <f>SUM(D25:E25)</f>
        <v>28615</v>
      </c>
      <c r="G25" s="126">
        <f>SUM(G23:G24)</f>
        <v>28615</v>
      </c>
      <c r="H25" s="126">
        <f>SUM(H23:H24)</f>
        <v>0</v>
      </c>
      <c r="I25" s="126">
        <f>SUM(I23)</f>
        <v>28615</v>
      </c>
      <c r="J25" s="126">
        <f>SUM(J23:J24)</f>
        <v>28615</v>
      </c>
      <c r="K25" s="114"/>
    </row>
    <row r="26" spans="1:11" s="129" customFormat="1" ht="13.5" customHeight="1">
      <c r="A26" s="127"/>
      <c r="B26" s="127"/>
      <c r="C26" s="118" t="s">
        <v>81</v>
      </c>
      <c r="D26" s="128">
        <f>D22+D25</f>
        <v>30616</v>
      </c>
      <c r="E26" s="128">
        <f>SUM(E25)</f>
        <v>0</v>
      </c>
      <c r="F26" s="128">
        <f>SUM(D26:E26)</f>
        <v>30616</v>
      </c>
      <c r="G26" s="128">
        <f>G22+G25</f>
        <v>30616</v>
      </c>
      <c r="H26" s="128">
        <f>SUM(H25)</f>
        <v>0</v>
      </c>
      <c r="I26" s="128">
        <f>SUM(G26:H26)</f>
        <v>30616</v>
      </c>
      <c r="J26" s="128">
        <v>16616</v>
      </c>
      <c r="K26" s="111">
        <v>0</v>
      </c>
    </row>
    <row r="27" spans="1:11" ht="20.25" customHeight="1">
      <c r="A27" s="120">
        <v>754</v>
      </c>
      <c r="B27" s="120">
        <v>75414</v>
      </c>
      <c r="C27" s="121" t="s">
        <v>82</v>
      </c>
      <c r="D27" s="122">
        <v>200</v>
      </c>
      <c r="E27" s="122">
        <v>0</v>
      </c>
      <c r="F27" s="122">
        <f>D27+E27</f>
        <v>200</v>
      </c>
      <c r="G27" s="122">
        <v>200</v>
      </c>
      <c r="H27" s="122">
        <v>0</v>
      </c>
      <c r="I27" s="122">
        <f>G27+H27</f>
        <v>200</v>
      </c>
      <c r="J27" s="122">
        <v>200</v>
      </c>
      <c r="K27" s="123"/>
    </row>
    <row r="28" spans="1:11" ht="18.75" customHeight="1">
      <c r="A28" s="125" t="s">
        <v>83</v>
      </c>
      <c r="B28" s="125"/>
      <c r="C28" s="125"/>
      <c r="D28" s="126">
        <f>SUM(D27)</f>
        <v>200</v>
      </c>
      <c r="E28" s="126">
        <f>SUM(E27)</f>
        <v>0</v>
      </c>
      <c r="F28" s="126">
        <f>SUM(F27)</f>
        <v>200</v>
      </c>
      <c r="G28" s="130">
        <f>SUM(G27)</f>
        <v>200</v>
      </c>
      <c r="H28" s="130">
        <f>SUM(H27)</f>
        <v>0</v>
      </c>
      <c r="I28" s="130">
        <f>SUM(I27)</f>
        <v>200</v>
      </c>
      <c r="J28" s="130">
        <f>SUM(J27)</f>
        <v>200</v>
      </c>
      <c r="K28" s="108"/>
    </row>
    <row r="29" spans="1:11" ht="21" customHeight="1">
      <c r="A29" s="131"/>
      <c r="B29" s="131"/>
      <c r="C29" s="118" t="s">
        <v>84</v>
      </c>
      <c r="D29" s="128">
        <f>D28</f>
        <v>200</v>
      </c>
      <c r="E29" s="128">
        <f>E28</f>
        <v>0</v>
      </c>
      <c r="F29" s="128">
        <f>F28</f>
        <v>200</v>
      </c>
      <c r="G29" s="128">
        <f>G28</f>
        <v>200</v>
      </c>
      <c r="H29" s="128">
        <f>H28</f>
        <v>0</v>
      </c>
      <c r="I29" s="128">
        <f>I28</f>
        <v>200</v>
      </c>
      <c r="J29" s="128">
        <f>J28</f>
        <v>200</v>
      </c>
      <c r="K29" s="111">
        <v>0</v>
      </c>
    </row>
    <row r="30" spans="1:11" ht="15" customHeight="1">
      <c r="A30" s="132">
        <v>852</v>
      </c>
      <c r="B30" s="132">
        <v>85212</v>
      </c>
      <c r="C30" s="112" t="s">
        <v>85</v>
      </c>
      <c r="D30" s="133">
        <v>4035421</v>
      </c>
      <c r="E30" s="133">
        <v>0</v>
      </c>
      <c r="F30" s="133">
        <f>SUM(D30:E33)</f>
        <v>4035421</v>
      </c>
      <c r="G30" s="133">
        <v>4035421</v>
      </c>
      <c r="H30" s="133">
        <v>0</v>
      </c>
      <c r="I30" s="133">
        <f>SUM(G30:H33)</f>
        <v>4035421</v>
      </c>
      <c r="J30" s="133">
        <f>SUM(I30)</f>
        <v>4035421</v>
      </c>
      <c r="K30" s="108"/>
    </row>
    <row r="31" spans="1:11" ht="14.25" customHeight="1">
      <c r="A31" s="132"/>
      <c r="B31" s="132"/>
      <c r="C31" s="112"/>
      <c r="D31" s="133"/>
      <c r="E31" s="133"/>
      <c r="F31" s="133"/>
      <c r="G31" s="133"/>
      <c r="H31" s="133"/>
      <c r="I31" s="133"/>
      <c r="J31" s="133"/>
      <c r="K31" s="108"/>
    </row>
    <row r="32" spans="1:11" ht="13.5" customHeight="1">
      <c r="A32" s="132"/>
      <c r="B32" s="132"/>
      <c r="C32" s="112"/>
      <c r="D32" s="133"/>
      <c r="E32" s="133"/>
      <c r="F32" s="133"/>
      <c r="G32" s="133"/>
      <c r="H32" s="133"/>
      <c r="I32" s="133"/>
      <c r="J32" s="133"/>
      <c r="K32" s="108"/>
    </row>
    <row r="33" spans="1:11" ht="10.5" customHeight="1">
      <c r="A33" s="132"/>
      <c r="B33" s="132"/>
      <c r="C33" s="112"/>
      <c r="D33" s="133"/>
      <c r="E33" s="133"/>
      <c r="F33" s="133"/>
      <c r="G33" s="133"/>
      <c r="H33" s="133"/>
      <c r="I33" s="133"/>
      <c r="J33" s="133"/>
      <c r="K33" s="108"/>
    </row>
    <row r="34" spans="1:11" ht="15.75" customHeight="1">
      <c r="A34" s="125" t="s">
        <v>86</v>
      </c>
      <c r="B34" s="125"/>
      <c r="C34" s="125"/>
      <c r="D34" s="126">
        <f>D30</f>
        <v>4035421</v>
      </c>
      <c r="E34" s="126">
        <f>SUM(E30:E33)</f>
        <v>0</v>
      </c>
      <c r="F34" s="126">
        <f>SUM(D34:E34)</f>
        <v>4035421</v>
      </c>
      <c r="G34" s="126">
        <f>G30</f>
        <v>4035421</v>
      </c>
      <c r="H34" s="126">
        <f>SUM(H30:H33)</f>
        <v>0</v>
      </c>
      <c r="I34" s="126">
        <f>I30</f>
        <v>4035421</v>
      </c>
      <c r="J34" s="126">
        <f>J30</f>
        <v>4035421</v>
      </c>
      <c r="K34" s="108"/>
    </row>
    <row r="35" spans="1:11" ht="32.25" customHeight="1">
      <c r="A35" s="132">
        <v>852</v>
      </c>
      <c r="B35" s="132">
        <v>85213</v>
      </c>
      <c r="C35" s="112" t="s">
        <v>87</v>
      </c>
      <c r="D35" s="133">
        <v>7200</v>
      </c>
      <c r="E35" s="134"/>
      <c r="F35" s="133">
        <f>SUM(D35:E35)</f>
        <v>7200</v>
      </c>
      <c r="G35" s="133">
        <v>7200</v>
      </c>
      <c r="H35" s="134"/>
      <c r="I35" s="133">
        <f>SUM(G35:H35)</f>
        <v>7200</v>
      </c>
      <c r="J35" s="133">
        <f>SUM(I35)</f>
        <v>7200</v>
      </c>
      <c r="K35" s="108"/>
    </row>
    <row r="36" spans="1:11" ht="12" customHeight="1">
      <c r="A36" s="125" t="s">
        <v>88</v>
      </c>
      <c r="B36" s="125"/>
      <c r="C36" s="125"/>
      <c r="D36" s="126">
        <f>D35</f>
        <v>7200</v>
      </c>
      <c r="E36" s="135">
        <f>SUM(E35)</f>
        <v>0</v>
      </c>
      <c r="F36" s="126">
        <f>F35</f>
        <v>7200</v>
      </c>
      <c r="G36" s="126">
        <f>G35</f>
        <v>7200</v>
      </c>
      <c r="H36" s="135">
        <f>H35</f>
        <v>0</v>
      </c>
      <c r="I36" s="126">
        <f>I35</f>
        <v>7200</v>
      </c>
      <c r="J36" s="126">
        <f>J35</f>
        <v>7200</v>
      </c>
      <c r="K36" s="108"/>
    </row>
    <row r="37" spans="1:11" ht="12" customHeight="1">
      <c r="A37" s="132">
        <v>852</v>
      </c>
      <c r="B37" s="132">
        <v>85278</v>
      </c>
      <c r="C37" s="112" t="s">
        <v>36</v>
      </c>
      <c r="D37" s="133">
        <v>0</v>
      </c>
      <c r="E37" s="134">
        <v>15000</v>
      </c>
      <c r="F37" s="133">
        <f>SUM(D37:E37)</f>
        <v>15000</v>
      </c>
      <c r="G37" s="133">
        <v>0</v>
      </c>
      <c r="H37" s="134">
        <v>15000</v>
      </c>
      <c r="I37" s="133">
        <f>SUM(G37:H37)</f>
        <v>15000</v>
      </c>
      <c r="J37" s="133">
        <v>15000</v>
      </c>
      <c r="K37" s="108"/>
    </row>
    <row r="38" spans="1:11" ht="12" customHeight="1">
      <c r="A38" s="125"/>
      <c r="B38" s="125"/>
      <c r="C38" s="125"/>
      <c r="D38" s="126">
        <f>SUM(D37)</f>
        <v>0</v>
      </c>
      <c r="E38" s="135">
        <f>SUM(E37)</f>
        <v>15000</v>
      </c>
      <c r="F38" s="126">
        <f>SUM(F37)</f>
        <v>15000</v>
      </c>
      <c r="G38" s="126">
        <f>SUM(G37)</f>
        <v>0</v>
      </c>
      <c r="H38" s="135">
        <f>SUM(H37)</f>
        <v>15000</v>
      </c>
      <c r="I38" s="126">
        <f>SUM(I37)</f>
        <v>15000</v>
      </c>
      <c r="J38" s="126">
        <f>SUM(J37)</f>
        <v>15000</v>
      </c>
      <c r="K38" s="108"/>
    </row>
    <row r="39" spans="1:11" ht="15.75" customHeight="1">
      <c r="A39" s="131"/>
      <c r="B39" s="131"/>
      <c r="C39" s="118" t="s">
        <v>89</v>
      </c>
      <c r="D39" s="128">
        <f>D34+D36</f>
        <v>4042621</v>
      </c>
      <c r="E39" s="128">
        <f>E38</f>
        <v>15000</v>
      </c>
      <c r="F39" s="128">
        <f>SUM(D39:E39)</f>
        <v>4057621</v>
      </c>
      <c r="G39" s="128">
        <f>G34+G36</f>
        <v>4042621</v>
      </c>
      <c r="H39" s="128">
        <f>H38</f>
        <v>15000</v>
      </c>
      <c r="I39" s="128">
        <f>SUM(G39:H39)</f>
        <v>4057621</v>
      </c>
      <c r="J39" s="128">
        <v>4057621</v>
      </c>
      <c r="K39" s="111">
        <v>0</v>
      </c>
    </row>
    <row r="40" spans="1:11" ht="14.25" customHeight="1">
      <c r="A40" s="136" t="s">
        <v>4</v>
      </c>
      <c r="B40" s="136"/>
      <c r="C40" s="136"/>
      <c r="D40" s="137">
        <f>D12+D20+D26+D29+D39</f>
        <v>4747130.57</v>
      </c>
      <c r="E40" s="137">
        <f>E12+E39</f>
        <v>16251.369999999999</v>
      </c>
      <c r="F40" s="137">
        <f>SUM(D40:E40)</f>
        <v>4763381.94</v>
      </c>
      <c r="G40" s="138">
        <f>G12+G20+G26+G29+G39</f>
        <v>4747130.57</v>
      </c>
      <c r="H40" s="138">
        <f>H12+H20+H26+H29+H39</f>
        <v>16251.369999999999</v>
      </c>
      <c r="I40" s="138">
        <f>SUM(G40:H40)</f>
        <v>4763381.94</v>
      </c>
      <c r="J40" s="138">
        <f>I40</f>
        <v>4763381.94</v>
      </c>
      <c r="K40" s="137">
        <v>0</v>
      </c>
    </row>
    <row r="42" spans="1:3" ht="12.75" customHeight="1">
      <c r="A42" s="139"/>
      <c r="C42" s="140"/>
    </row>
    <row r="43" spans="9:11" ht="12.75" customHeight="1">
      <c r="I43" s="141"/>
      <c r="J43" s="141"/>
      <c r="K43" s="141"/>
    </row>
    <row r="47" spans="4:8" ht="12.75" customHeight="1">
      <c r="D47" s="141"/>
      <c r="E47" s="141"/>
      <c r="F47" s="141"/>
      <c r="G47" s="141"/>
      <c r="H47" s="141"/>
    </row>
  </sheetData>
  <mergeCells count="52">
    <mergeCell ref="A3:K3"/>
    <mergeCell ref="A4:A5"/>
    <mergeCell ref="B4:B5"/>
    <mergeCell ref="C4:C5"/>
    <mergeCell ref="D4:F4"/>
    <mergeCell ref="G4:I4"/>
    <mergeCell ref="J4:K4"/>
    <mergeCell ref="A7:A11"/>
    <mergeCell ref="B7:B11"/>
    <mergeCell ref="C7:C11"/>
    <mergeCell ref="D7:D11"/>
    <mergeCell ref="E7:E11"/>
    <mergeCell ref="F7:F11"/>
    <mergeCell ref="G7:G11"/>
    <mergeCell ref="H7:H11"/>
    <mergeCell ref="I7:I11"/>
    <mergeCell ref="J7:J11"/>
    <mergeCell ref="K7:K11"/>
    <mergeCell ref="A14:C14"/>
    <mergeCell ref="A15:A18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K15:K18"/>
    <mergeCell ref="A19:C19"/>
    <mergeCell ref="A20:B20"/>
    <mergeCell ref="A22:C22"/>
    <mergeCell ref="A25:C25"/>
    <mergeCell ref="A26:B26"/>
    <mergeCell ref="A28:C28"/>
    <mergeCell ref="A29:B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A34:C34"/>
    <mergeCell ref="A36:C36"/>
    <mergeCell ref="A39:B39"/>
    <mergeCell ref="A40:C40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7109375" style="142" customWidth="1"/>
    <col min="2" max="2" width="9.140625" style="142" customWidth="1"/>
    <col min="3" max="3" width="10.00390625" style="142" customWidth="1"/>
    <col min="4" max="4" width="45.7109375" style="142" customWidth="1"/>
    <col min="5" max="5" width="17.8515625" style="142" customWidth="1"/>
    <col min="6" max="16384" width="9.140625" style="142" customWidth="1"/>
  </cols>
  <sheetData>
    <row r="1" ht="12.75">
      <c r="D1" s="142" t="s">
        <v>90</v>
      </c>
    </row>
    <row r="2" ht="17.25" customHeight="1">
      <c r="D2" s="142" t="s">
        <v>91</v>
      </c>
    </row>
    <row r="3" spans="1:5" ht="29.25" customHeight="1">
      <c r="A3" s="143" t="s">
        <v>92</v>
      </c>
      <c r="B3" s="143"/>
      <c r="C3" s="143"/>
      <c r="D3" s="143"/>
      <c r="E3" s="143"/>
    </row>
    <row r="4" spans="1:5" ht="12.75" customHeight="1">
      <c r="A4" s="144" t="s">
        <v>93</v>
      </c>
      <c r="B4" s="144" t="s">
        <v>2</v>
      </c>
      <c r="C4" s="144" t="s">
        <v>25</v>
      </c>
      <c r="D4" s="145" t="s">
        <v>94</v>
      </c>
      <c r="E4" s="145" t="s">
        <v>95</v>
      </c>
    </row>
    <row r="5" spans="1:5" ht="18" customHeight="1">
      <c r="A5" s="146">
        <v>1</v>
      </c>
      <c r="B5" s="146">
        <v>2</v>
      </c>
      <c r="C5" s="146">
        <v>3</v>
      </c>
      <c r="D5" s="146">
        <v>4</v>
      </c>
      <c r="E5" s="146">
        <v>5</v>
      </c>
    </row>
    <row r="6" spans="1:5" ht="24" customHeight="1">
      <c r="A6" s="147" t="s">
        <v>96</v>
      </c>
      <c r="B6" s="147"/>
      <c r="C6" s="147"/>
      <c r="D6" s="148" t="s">
        <v>97</v>
      </c>
      <c r="E6" s="149"/>
    </row>
    <row r="7" spans="1:5" ht="26.25" customHeight="1">
      <c r="A7" s="150">
        <v>1</v>
      </c>
      <c r="B7" s="150">
        <v>801</v>
      </c>
      <c r="C7" s="150">
        <v>80104</v>
      </c>
      <c r="D7" s="151" t="s">
        <v>98</v>
      </c>
      <c r="E7" s="152">
        <v>7000</v>
      </c>
    </row>
    <row r="8" spans="1:5" ht="26.25" customHeight="1">
      <c r="A8" s="153">
        <v>2</v>
      </c>
      <c r="B8" s="153">
        <v>851</v>
      </c>
      <c r="C8" s="153">
        <v>85149</v>
      </c>
      <c r="D8" s="153" t="s">
        <v>99</v>
      </c>
      <c r="E8" s="154">
        <v>70000</v>
      </c>
    </row>
    <row r="9" spans="1:5" ht="20.25" customHeight="1">
      <c r="A9" s="153"/>
      <c r="B9" s="153"/>
      <c r="C9" s="153"/>
      <c r="D9" s="155" t="s">
        <v>100</v>
      </c>
      <c r="E9" s="154">
        <v>-7000</v>
      </c>
    </row>
    <row r="10" spans="1:5" ht="19.5" customHeight="1">
      <c r="A10" s="153"/>
      <c r="B10" s="153"/>
      <c r="C10" s="153"/>
      <c r="D10" s="155" t="s">
        <v>101</v>
      </c>
      <c r="E10" s="154">
        <v>63000</v>
      </c>
    </row>
    <row r="11" spans="1:5" ht="27" customHeight="1">
      <c r="A11" s="156">
        <v>3</v>
      </c>
      <c r="B11" s="156">
        <v>801</v>
      </c>
      <c r="C11" s="156">
        <v>80104</v>
      </c>
      <c r="D11" s="156" t="s">
        <v>102</v>
      </c>
      <c r="E11" s="157">
        <v>3600</v>
      </c>
    </row>
    <row r="12" spans="1:5" ht="27.75" customHeight="1">
      <c r="A12" s="156">
        <v>4</v>
      </c>
      <c r="B12" s="156">
        <v>801</v>
      </c>
      <c r="C12" s="156">
        <v>80104</v>
      </c>
      <c r="D12" s="156" t="s">
        <v>103</v>
      </c>
      <c r="E12" s="157">
        <v>4800</v>
      </c>
    </row>
    <row r="13" spans="1:5" ht="27.75" customHeight="1">
      <c r="A13" s="156">
        <v>5</v>
      </c>
      <c r="B13" s="156">
        <v>801</v>
      </c>
      <c r="C13" s="156">
        <v>80104</v>
      </c>
      <c r="D13" s="156" t="s">
        <v>99</v>
      </c>
      <c r="E13" s="157">
        <v>4600</v>
      </c>
    </row>
    <row r="14" spans="1:5" ht="27.75" customHeight="1">
      <c r="A14" s="156">
        <v>6</v>
      </c>
      <c r="B14" s="156">
        <v>750</v>
      </c>
      <c r="C14" s="156">
        <v>75095</v>
      </c>
      <c r="D14" s="156" t="s">
        <v>104</v>
      </c>
      <c r="E14" s="158">
        <v>13642.5</v>
      </c>
    </row>
    <row r="15" spans="1:5" ht="21.75" customHeight="1">
      <c r="A15" s="156"/>
      <c r="B15" s="156"/>
      <c r="C15" s="156"/>
      <c r="D15" s="159" t="s">
        <v>100</v>
      </c>
      <c r="E15" s="158">
        <v>-10836.82</v>
      </c>
    </row>
    <row r="16" spans="1:5" ht="19.5" customHeight="1">
      <c r="A16" s="156"/>
      <c r="B16" s="156"/>
      <c r="C16" s="156"/>
      <c r="D16" s="159" t="s">
        <v>101</v>
      </c>
      <c r="E16" s="158">
        <f>SUM(E14:E15)</f>
        <v>2805.6800000000003</v>
      </c>
    </row>
    <row r="17" spans="1:5" ht="27.75" customHeight="1">
      <c r="A17" s="156">
        <v>7</v>
      </c>
      <c r="B17" s="156">
        <v>150</v>
      </c>
      <c r="C17" s="156">
        <v>15011</v>
      </c>
      <c r="D17" s="156" t="s">
        <v>104</v>
      </c>
      <c r="E17" s="158">
        <v>14220</v>
      </c>
    </row>
    <row r="18" spans="1:5" ht="20.25" customHeight="1">
      <c r="A18" s="156"/>
      <c r="B18" s="156"/>
      <c r="C18" s="156"/>
      <c r="D18" s="159" t="s">
        <v>100</v>
      </c>
      <c r="E18" s="158">
        <v>-8520.1</v>
      </c>
    </row>
    <row r="19" spans="1:5" ht="21.75" customHeight="1">
      <c r="A19" s="156"/>
      <c r="B19" s="156"/>
      <c r="C19" s="156"/>
      <c r="D19" s="159" t="s">
        <v>101</v>
      </c>
      <c r="E19" s="158">
        <f>SUM(E17:E18)</f>
        <v>5699.9</v>
      </c>
    </row>
    <row r="20" spans="1:5" ht="15.75" customHeight="1">
      <c r="A20" s="148" t="s">
        <v>4</v>
      </c>
      <c r="B20" s="148"/>
      <c r="C20" s="148"/>
      <c r="D20" s="148"/>
      <c r="E20" s="160">
        <f>E7+E10+E11+E12+E13+E16+E19</f>
        <v>91505.57999999999</v>
      </c>
    </row>
    <row r="23" spans="1:2" ht="12.75">
      <c r="A23" s="161" t="s">
        <v>105</v>
      </c>
      <c r="B23" s="162"/>
    </row>
    <row r="24" ht="12.75">
      <c r="A24" s="142" t="s">
        <v>106</v>
      </c>
    </row>
    <row r="25" ht="12.75">
      <c r="A25" s="142" t="s">
        <v>107</v>
      </c>
    </row>
    <row r="26" ht="12.75">
      <c r="A26" s="142" t="s">
        <v>108</v>
      </c>
    </row>
    <row r="27" ht="12.75">
      <c r="A27" s="142" t="s">
        <v>109</v>
      </c>
    </row>
    <row r="28" ht="12.75">
      <c r="A28" s="142" t="s">
        <v>110</v>
      </c>
    </row>
    <row r="29" ht="12.75">
      <c r="A29" s="142" t="s">
        <v>111</v>
      </c>
    </row>
    <row r="30" ht="12.75">
      <c r="A30" s="142" t="s">
        <v>112</v>
      </c>
    </row>
    <row r="31" ht="12.75">
      <c r="A31" s="142" t="s">
        <v>113</v>
      </c>
    </row>
    <row r="32" ht="12.75">
      <c r="A32" s="142" t="s">
        <v>114</v>
      </c>
    </row>
    <row r="33" ht="12.75">
      <c r="A33" s="142" t="s">
        <v>115</v>
      </c>
    </row>
  </sheetData>
  <mergeCells count="3">
    <mergeCell ref="A3:E3"/>
    <mergeCell ref="A6:C6"/>
    <mergeCell ref="A20:D2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Magdalena Kieplin</cp:lastModifiedBy>
  <cp:lastPrinted>2011-11-22T08:36:50Z</cp:lastPrinted>
  <dcterms:created xsi:type="dcterms:W3CDTF">2011-03-30T12:39:15Z</dcterms:created>
  <dcterms:modified xsi:type="dcterms:W3CDTF">2011-11-30T13:34:55Z</dcterms:modified>
  <cp:category/>
  <cp:version/>
  <cp:contentType/>
  <cp:contentStatus/>
  <cp:revision>586</cp:revision>
</cp:coreProperties>
</file>