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<sst xmlns="http://schemas.openxmlformats.org/spreadsheetml/2006/main" count="31" uniqueCount="31">
  <si>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L.p.</t>
  </si>
  <si>
    <t>Zadanie</t>
  </si>
  <si>
    <t>Wykorzystane środki</t>
  </si>
  <si>
    <t>Zakup wyprawek dla dzieci uczestniczących  w letnich koloniach profilaktycznych</t>
  </si>
  <si>
    <t>Sfinansowani zakupu paczek świątecznych dla dzieci wywodzących się z rodzin dysfunkcyjnych</t>
  </si>
  <si>
    <t>Dofinansowanie profilaktycznych i terapeutycznych obozów i kolonii dla dzieci  i młodzieży
wypoczynek letni dla 40 dzieci i młodzieży  w okresie od 01.08.2011 do 12.08.2011 w Białym Dunajcu</t>
  </si>
  <si>
    <t>Pokrycie kosztów opinii wydawanych przez biegłych na zlecenie Gminnej Komisji Profilaktyki i Rozwiązywania Problemów Alkoholowych w przedmiocie uzależnienia od alkoholu, pokrywanie ewentualnych opłat sądowych w tym zakresie</t>
  </si>
  <si>
    <t>Wynagrodzenie dla członków Gminnej Komisji Rozwiązywania Problemów Alkoholowych za udział w posiedzeniach. 
odbyło się 11 posiedzeń komisji</t>
  </si>
  <si>
    <t>Sfinansowanie zakupu dla szkół podręczników z przeznaczeniem dla dzieci rekrutujących się z rodzin ubogich</t>
  </si>
  <si>
    <t xml:space="preserve"> Dofinansowanie profilaktycznej działalności statutowej Rodzinnego Klubu Abstynenta „Przystań Życia” w Gostyninie</t>
  </si>
  <si>
    <t>Wsparcie finansowe profilaktycznej działalności bieżącej poprzez zakup materiałów do zajęć, pokrycia kosztów wyposażenia i eksploatacji pomieszczeń</t>
  </si>
  <si>
    <t>- wyposażenie świetlicy socjoterapeutycznej w Sierakówku</t>
  </si>
  <si>
    <t>- wyposażenie świetlicy socjoterapeutycznej w Sokołowie</t>
  </si>
  <si>
    <t>- wyposażenie świetlicy socjoterapeutycznej w Białotarsku</t>
  </si>
  <si>
    <t>- wyposażenie świetlicy socjoterapeutycznej w Emilianowie</t>
  </si>
  <si>
    <t>- wyposażenie świetlicy socjoterapeutycznej w Lucieniu</t>
  </si>
  <si>
    <t>- wyposażenie świetlicy socjoterapeutycznej w Zwoleniu</t>
  </si>
  <si>
    <t>Prowadzenie akcji informacyjnej poprzez zakup i kolportaż broszur, ulotek i innych materiałów edukacyjnych służących oddziaływaniom profilaktycznym w zakresie alkoholizm
- pakiety multimedialne, plakaty</t>
  </si>
  <si>
    <t>Wdrażanie programów profilaktycznych</t>
  </si>
  <si>
    <t xml:space="preserve">- uczestnictwo 35 dzieci w dniu 31.05.2011r. we Włocławku w widowisku artystycznym pt.”Wygraj Szansę” oraz program artystyczny „Trzeźwość na co dzień”. </t>
  </si>
  <si>
    <t>- udział w kampanii „Postaw na rodzinę”</t>
  </si>
  <si>
    <t xml:space="preserve">- organizacja  w Szkole Podstawowej w Sokołowie VI Międzyszkolnego Konkursu Piosenki Dziecięcej </t>
  </si>
  <si>
    <t>- uczestnictwo dzieci z rodzin dysfunkcyjnych w koncercie zorganizowanym w dniu 09.04.2011r w Łącku</t>
  </si>
  <si>
    <t>- uczestnictwo młodzieży w warsztatach w dniach 05-10 lipca 2011r. w ramach ogólnopolskiego VI Przystanku PaT „Profilaktyka a Ty”</t>
  </si>
  <si>
    <t>- udział 40 dzieci w spektaklu profilaktycznym pn. „Urodziny Baby Jagi”</t>
  </si>
  <si>
    <t>- organizacja w Zespole Szkoły Podstawowej i Gimnazjum w Sierakówku w dniu 13.12.2011r. międzyszkolnego konkursu pt. "Młodość bez nałogów". Udział wzięła młodzież z 5 gimnazjów.</t>
  </si>
  <si>
    <t>Zakup sprzętu w postaci kolumn LDM dla zespołu muzycznego pod kierownictwem Łukasza Flejszera. Zajęcia muzyczne prowadzone są dla młodzieży z terenu gminy Gostynin, w tym także z rodzin ubogich, dysfunkcyjnych i zagrożonych niedostosowaniem społecznym</t>
  </si>
  <si>
    <t>dofinansowanie działalności Edukacyjnej Oddziału Leczenia Alkoholowych Zespołu Abstynenckich w Gostyninie – Zalesiu</t>
  </si>
  <si>
    <t>Szkolenia członków Komisji Rozwiązywania Problemów Alkoholowych</t>
  </si>
  <si>
    <t>Pomoc finansowa dla Polskiego Towarzystwa Walki z Kalectwem na zakup sprzętu specjalistycznego celem doposażenia pracowni terapeutycznych</t>
  </si>
  <si>
    <t xml:space="preserve">Razem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</si>
</sst>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1" fillId="0" borderId="1" xfId="0" applyFont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164" fontId="1" fillId="2" borderId="1" xfId="0" applyFont="1" applyFill="1" applyBorder="1" applyAlignment="1">
      <alignment vertical="center" wrapText="1"/>
    </xf>
    <xf numFmtId="164" fontId="1" fillId="2" borderId="1" xfId="0" applyFont="1" applyFill="1" applyBorder="1" applyAlignment="1">
      <alignment horizontal="justify" vertical="center" wrapText="1"/>
    </xf>
    <xf numFmtId="164" fontId="0" fillId="0" borderId="0" xfId="0" applyAlignment="1">
      <alignment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justify" vertical="center" wrapText="1"/>
    </xf>
    <xf numFmtId="165" fontId="4" fillId="0" borderId="2" xfId="0" applyNumberFormat="1" applyFont="1" applyFill="1" applyBorder="1" applyAlignment="1">
      <alignment vertical="center" wrapText="1"/>
    </xf>
    <xf numFmtId="164" fontId="1" fillId="0" borderId="3" xfId="0" applyFont="1" applyBorder="1" applyAlignment="1">
      <alignment horizontal="left" vertical="center" wrapText="1" indent="1"/>
    </xf>
    <xf numFmtId="165" fontId="4" fillId="0" borderId="4" xfId="0" applyNumberFormat="1" applyFont="1" applyFill="1" applyBorder="1" applyAlignment="1">
      <alignment vertical="center" wrapText="1"/>
    </xf>
    <xf numFmtId="164" fontId="1" fillId="0" borderId="0" xfId="0" applyFont="1" applyBorder="1" applyAlignment="1">
      <alignment horizontal="left" vertical="center" wrapText="1" indent="1"/>
    </xf>
    <xf numFmtId="164" fontId="1" fillId="2" borderId="2" xfId="0" applyFont="1" applyFill="1" applyBorder="1" applyAlignment="1">
      <alignment horizontal="justify" vertical="center" wrapText="1"/>
    </xf>
    <xf numFmtId="164" fontId="1" fillId="0" borderId="4" xfId="0" applyFont="1" applyBorder="1" applyAlignment="1">
      <alignment horizontal="left" vertical="center" wrapText="1" indent="1"/>
    </xf>
    <xf numFmtId="164" fontId="1" fillId="0" borderId="5" xfId="0" applyFont="1" applyBorder="1" applyAlignment="1">
      <alignment horizontal="left" vertical="center" wrapText="1" indent="1"/>
    </xf>
    <xf numFmtId="165" fontId="4" fillId="0" borderId="5" xfId="0" applyNumberFormat="1" applyFont="1" applyFill="1" applyBorder="1" applyAlignment="1">
      <alignment vertical="center" wrapText="1"/>
    </xf>
    <xf numFmtId="164" fontId="1" fillId="0" borderId="6" xfId="0" applyFont="1" applyBorder="1" applyAlignment="1">
      <alignment wrapText="1"/>
    </xf>
    <xf numFmtId="164" fontId="0" fillId="0" borderId="0" xfId="0" applyAlignment="1">
      <alignment wrapText="1"/>
    </xf>
    <xf numFmtId="164" fontId="1" fillId="0" borderId="7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vertical="center" wrapText="1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4" fontId="4" fillId="0" borderId="0" xfId="0" applyFont="1" applyAlignment="1">
      <alignment vertical="center" wrapText="1"/>
    </xf>
    <xf numFmtId="164" fontId="0" fillId="0" borderId="0" xfId="0" applyFill="1" applyAlignment="1">
      <alignment vertical="center" wrapText="1"/>
    </xf>
    <xf numFmtId="164" fontId="0" fillId="0" borderId="0" xfId="0" applyNumberFormat="1" applyAlignment="1">
      <alignment/>
    </xf>
    <xf numFmtId="164" fontId="0" fillId="0" borderId="0" xfId="0" applyFill="1" applyAlignment="1">
      <alignment vertical="center"/>
    </xf>
    <xf numFmtId="164" fontId="0" fillId="0" borderId="2" xfId="0" applyBorder="1" applyAlignment="1">
      <alignment/>
    </xf>
    <xf numFmtId="164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2</xdr:col>
      <xdr:colOff>1104900</xdr:colOff>
      <xdr:row>14</xdr:row>
      <xdr:rowOff>9525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14300" y="95250"/>
          <a:ext cx="5610225" cy="2181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 Załącznik Nr 1
</a:t>
          </a:r>
          <a:r>
            <a:rPr lang="en-US" cap="none" sz="1200" b="0" i="0" u="none" baseline="0">
              <a:latin typeface=""/>
              <a:ea typeface=""/>
              <a:cs typeface=""/>
            </a:rPr>
            <a:t>             Do Uchwały Nr 147/XVIII/2012
             Rady Gminy Gostynin
             z dnia 28 marca 2012r.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                                              Realizacja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Gminnego Programu Profilaktyki i Rozwiązywania Problemów Alkoholowych
 oraz Narkomanii w Gminie Gostynin za 2011r.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workbookViewId="0" topLeftCell="A1">
      <selection activeCell="B13" sqref="B13"/>
    </sheetView>
  </sheetViews>
  <sheetFormatPr defaultColWidth="12.57421875" defaultRowHeight="12.75"/>
  <cols>
    <col min="1" max="1" width="8.7109375" style="1" customWidth="1"/>
    <col min="2" max="2" width="60.57421875" style="0" customWidth="1"/>
    <col min="3" max="3" width="16.7109375" style="2" customWidth="1"/>
    <col min="4" max="16384" width="11.57421875" style="0" customWidth="1"/>
  </cols>
  <sheetData>
    <row r="1" spans="1:3" s="4" customFormat="1" ht="12.75">
      <c r="A1" s="3"/>
      <c r="C1" s="5"/>
    </row>
    <row r="2" spans="1:3" s="4" customFormat="1" ht="12.75">
      <c r="A2" s="3"/>
      <c r="C2" s="5"/>
    </row>
    <row r="3" spans="1:3" s="4" customFormat="1" ht="12.75">
      <c r="A3" s="3"/>
      <c r="C3" s="5"/>
    </row>
    <row r="4" spans="1:3" s="4" customFormat="1" ht="12.75">
      <c r="A4" s="3"/>
      <c r="C4" s="5"/>
    </row>
    <row r="5" spans="1:3" s="4" customFormat="1" ht="12.75">
      <c r="A5" s="3"/>
      <c r="C5" s="5"/>
    </row>
    <row r="6" spans="1:3" s="4" customFormat="1" ht="12.75">
      <c r="A6" s="3"/>
      <c r="C6" s="5"/>
    </row>
    <row r="7" spans="1:3" s="4" customFormat="1" ht="12.75">
      <c r="A7" s="3"/>
      <c r="C7" s="5"/>
    </row>
    <row r="8" spans="1:3" s="4" customFormat="1" ht="12.75">
      <c r="A8" s="3"/>
      <c r="C8" s="5"/>
    </row>
    <row r="9" spans="1:3" s="4" customFormat="1" ht="12.75">
      <c r="A9" s="3"/>
      <c r="C9" s="5"/>
    </row>
    <row r="10" spans="1:3" s="4" customFormat="1" ht="12.75">
      <c r="A10" s="3"/>
      <c r="C10" s="5"/>
    </row>
    <row r="11" spans="1:3" s="4" customFormat="1" ht="12.75">
      <c r="A11" s="3"/>
      <c r="C11" s="5"/>
    </row>
    <row r="12" spans="1:3" s="4" customFormat="1" ht="12.75">
      <c r="A12" s="3"/>
      <c r="C12" s="5"/>
    </row>
    <row r="13" spans="1:3" s="4" customFormat="1" ht="12.75">
      <c r="A13" s="3"/>
      <c r="C13" s="5"/>
    </row>
    <row r="14" spans="1:3" s="4" customFormat="1" ht="12.75">
      <c r="A14" s="3"/>
      <c r="C14" s="5"/>
    </row>
    <row r="15" spans="1:256" s="9" customFormat="1" ht="29.25">
      <c r="A15" s="6" t="s">
        <v>0</v>
      </c>
      <c r="B15" s="7" t="s">
        <v>1</v>
      </c>
      <c r="C15" s="8" t="s">
        <v>2</v>
      </c>
      <c r="IV15"/>
    </row>
    <row r="16" spans="1:256" s="9" customFormat="1" ht="29.25">
      <c r="A16" s="6">
        <v>1</v>
      </c>
      <c r="B16" s="10" t="s">
        <v>3</v>
      </c>
      <c r="C16" s="11">
        <v>9000</v>
      </c>
      <c r="IV16"/>
    </row>
    <row r="17" spans="1:256" s="9" customFormat="1" ht="29.25">
      <c r="A17" s="6">
        <v>2</v>
      </c>
      <c r="B17" s="10" t="s">
        <v>4</v>
      </c>
      <c r="C17" s="11">
        <v>9000.11</v>
      </c>
      <c r="IV17"/>
    </row>
    <row r="18" spans="1:256" s="9" customFormat="1" ht="57.75" customHeight="1">
      <c r="A18" s="6">
        <v>3</v>
      </c>
      <c r="B18" s="10" t="s">
        <v>5</v>
      </c>
      <c r="C18" s="11">
        <v>36000</v>
      </c>
      <c r="IV18"/>
    </row>
    <row r="19" spans="1:256" s="9" customFormat="1" ht="57.75">
      <c r="A19" s="6">
        <v>4</v>
      </c>
      <c r="B19" s="12" t="s">
        <v>6</v>
      </c>
      <c r="C19" s="11">
        <f>5490+2500</f>
        <v>7990</v>
      </c>
      <c r="IV19"/>
    </row>
    <row r="20" spans="1:256" s="9" customFormat="1" ht="43.5" customHeight="1">
      <c r="A20" s="6">
        <v>5</v>
      </c>
      <c r="B20" s="13" t="s">
        <v>7</v>
      </c>
      <c r="C20" s="11">
        <f>5328+1000</f>
        <v>6328</v>
      </c>
      <c r="IV20"/>
    </row>
    <row r="21" spans="1:256" s="9" customFormat="1" ht="29.25">
      <c r="A21" s="6">
        <v>6</v>
      </c>
      <c r="B21" s="10" t="s">
        <v>8</v>
      </c>
      <c r="C21" s="11">
        <v>8999.12</v>
      </c>
      <c r="IV21"/>
    </row>
    <row r="22" spans="1:256" s="14" customFormat="1" ht="43.5" customHeight="1">
      <c r="A22" s="6">
        <v>7</v>
      </c>
      <c r="B22" s="12" t="s">
        <v>9</v>
      </c>
      <c r="C22" s="11">
        <v>998.23</v>
      </c>
      <c r="IV22"/>
    </row>
    <row r="23" spans="1:256" s="14" customFormat="1" ht="56.25" customHeight="1">
      <c r="A23" s="15">
        <v>8</v>
      </c>
      <c r="B23" s="16" t="s">
        <v>10</v>
      </c>
      <c r="C23" s="17"/>
      <c r="IV23"/>
    </row>
    <row r="24" spans="1:256" s="14" customFormat="1" ht="15">
      <c r="A24" s="15"/>
      <c r="B24" s="18" t="s">
        <v>11</v>
      </c>
      <c r="C24" s="19">
        <v>1996</v>
      </c>
      <c r="D24"/>
      <c r="IV24"/>
    </row>
    <row r="25" spans="1:256" s="14" customFormat="1" ht="15">
      <c r="A25" s="15"/>
      <c r="B25" s="18" t="s">
        <v>12</v>
      </c>
      <c r="C25" s="19">
        <v>1992.98</v>
      </c>
      <c r="D25"/>
      <c r="IV25"/>
    </row>
    <row r="26" spans="1:256" s="14" customFormat="1" ht="15">
      <c r="A26" s="15"/>
      <c r="B26" s="18" t="s">
        <v>13</v>
      </c>
      <c r="C26" s="19">
        <v>4000</v>
      </c>
      <c r="D26"/>
      <c r="IV26"/>
    </row>
    <row r="27" spans="1:256" s="14" customFormat="1" ht="15">
      <c r="A27" s="15"/>
      <c r="B27" s="18" t="s">
        <v>14</v>
      </c>
      <c r="C27" s="19">
        <v>2000</v>
      </c>
      <c r="D27"/>
      <c r="IV27"/>
    </row>
    <row r="28" spans="1:256" s="14" customFormat="1" ht="15">
      <c r="A28" s="15"/>
      <c r="B28" s="18" t="s">
        <v>15</v>
      </c>
      <c r="C28" s="19">
        <v>2000.02</v>
      </c>
      <c r="D28"/>
      <c r="IV28"/>
    </row>
    <row r="29" spans="1:256" s="14" customFormat="1" ht="15">
      <c r="A29" s="15"/>
      <c r="B29" s="20" t="s">
        <v>16</v>
      </c>
      <c r="C29" s="19">
        <v>1999.87</v>
      </c>
      <c r="D29"/>
      <c r="IV29"/>
    </row>
    <row r="30" spans="1:256" s="14" customFormat="1" ht="15">
      <c r="A30" s="15"/>
      <c r="B30" s="20"/>
      <c r="C30" s="19"/>
      <c r="D30"/>
      <c r="IV30"/>
    </row>
    <row r="31" spans="1:256" s="14" customFormat="1" ht="57.75" customHeight="1">
      <c r="A31" s="6">
        <v>9</v>
      </c>
      <c r="B31" s="12" t="s">
        <v>17</v>
      </c>
      <c r="C31" s="11">
        <f>648.95+429.95+244+664.2+628.48</f>
        <v>2615.58</v>
      </c>
      <c r="D31"/>
      <c r="IV31"/>
    </row>
    <row r="32" spans="1:256" s="14" customFormat="1" ht="15">
      <c r="A32" s="6">
        <v>10</v>
      </c>
      <c r="B32" s="21" t="s">
        <v>18</v>
      </c>
      <c r="C32" s="17"/>
      <c r="D32"/>
      <c r="IV32"/>
    </row>
    <row r="33" spans="1:256" s="14" customFormat="1" ht="43.5">
      <c r="A33" s="6"/>
      <c r="B33" s="22" t="s">
        <v>19</v>
      </c>
      <c r="C33" s="19">
        <f>1512+663.98</f>
        <v>2175.98</v>
      </c>
      <c r="D33"/>
      <c r="IV33"/>
    </row>
    <row r="34" spans="1:256" s="14" customFormat="1" ht="15">
      <c r="A34" s="6"/>
      <c r="B34" s="22" t="s">
        <v>20</v>
      </c>
      <c r="C34" s="19">
        <f>1230+500</f>
        <v>1730</v>
      </c>
      <c r="D34"/>
      <c r="IV34"/>
    </row>
    <row r="35" spans="1:256" s="14" customFormat="1" ht="29.25">
      <c r="A35" s="6"/>
      <c r="B35" s="22" t="s">
        <v>21</v>
      </c>
      <c r="C35" s="19">
        <v>2199.14</v>
      </c>
      <c r="D35"/>
      <c r="IV35"/>
    </row>
    <row r="36" spans="1:256" s="14" customFormat="1" ht="29.25">
      <c r="A36" s="6"/>
      <c r="B36" s="22" t="s">
        <v>22</v>
      </c>
      <c r="C36" s="19">
        <f>1000.1+500</f>
        <v>1500.1</v>
      </c>
      <c r="D36"/>
      <c r="IV36"/>
    </row>
    <row r="37" spans="1:256" s="14" customFormat="1" ht="43.5">
      <c r="A37" s="6"/>
      <c r="B37" s="22" t="s">
        <v>23</v>
      </c>
      <c r="C37" s="19">
        <v>1300</v>
      </c>
      <c r="D37"/>
      <c r="IV37"/>
    </row>
    <row r="38" spans="1:256" s="14" customFormat="1" ht="29.25">
      <c r="A38" s="6"/>
      <c r="B38" s="22" t="s">
        <v>24</v>
      </c>
      <c r="C38" s="19">
        <f>864+1000</f>
        <v>1864</v>
      </c>
      <c r="D38"/>
      <c r="IV38"/>
    </row>
    <row r="39" spans="1:256" s="14" customFormat="1" ht="43.5">
      <c r="A39" s="6"/>
      <c r="B39" s="23" t="s">
        <v>25</v>
      </c>
      <c r="C39" s="24">
        <v>1989.82</v>
      </c>
      <c r="D39"/>
      <c r="IV39"/>
    </row>
    <row r="40" spans="1:256" s="14" customFormat="1" ht="72" customHeight="1">
      <c r="A40" s="6">
        <v>11</v>
      </c>
      <c r="B40" s="12" t="s">
        <v>26</v>
      </c>
      <c r="C40" s="11">
        <v>990</v>
      </c>
      <c r="D40"/>
      <c r="IV40"/>
    </row>
    <row r="41" spans="1:256" s="14" customFormat="1" ht="30.75" customHeight="1">
      <c r="A41" s="6">
        <v>12</v>
      </c>
      <c r="B41" s="25" t="s">
        <v>27</v>
      </c>
      <c r="C41" s="11">
        <v>994.85</v>
      </c>
      <c r="D41"/>
      <c r="IV41"/>
    </row>
    <row r="42" spans="1:256" s="14" customFormat="1" ht="29.25">
      <c r="A42" s="6">
        <v>13</v>
      </c>
      <c r="B42" s="10" t="s">
        <v>28</v>
      </c>
      <c r="C42" s="11">
        <f>200+800</f>
        <v>1000</v>
      </c>
      <c r="D42"/>
      <c r="IV42"/>
    </row>
    <row r="43" spans="1:256" s="14" customFormat="1" ht="43.5">
      <c r="A43" s="6">
        <v>14</v>
      </c>
      <c r="B43" s="10" t="s">
        <v>29</v>
      </c>
      <c r="C43" s="11">
        <v>1300</v>
      </c>
      <c r="D43"/>
      <c r="F43" s="26"/>
      <c r="G43"/>
      <c r="IV43"/>
    </row>
    <row r="44" spans="1:256" s="14" customFormat="1" ht="15">
      <c r="A44" s="27"/>
      <c r="B44" s="28" t="s">
        <v>30</v>
      </c>
      <c r="C44" s="29">
        <f>SUM(C16:C43)</f>
        <v>111963.8</v>
      </c>
      <c r="D44"/>
      <c r="IV44"/>
    </row>
    <row r="45" spans="1:256" s="14" customFormat="1" ht="15">
      <c r="A45" s="30"/>
      <c r="B45" s="31"/>
      <c r="C45" s="32"/>
      <c r="D45"/>
      <c r="IV45"/>
    </row>
    <row r="46" spans="1:256" s="14" customFormat="1" ht="15">
      <c r="A46" s="1"/>
      <c r="B46" s="33"/>
      <c r="C46" s="2"/>
      <c r="D46"/>
      <c r="E46" s="34"/>
      <c r="F46" s="33"/>
      <c r="IV46"/>
    </row>
    <row r="47" spans="1:256" s="14" customFormat="1" ht="15">
      <c r="A47" s="1"/>
      <c r="C47" s="2"/>
      <c r="D47" s="35"/>
      <c r="E47" s="34"/>
      <c r="IV47"/>
    </row>
    <row r="48" spans="1:256" s="14" customFormat="1" ht="15">
      <c r="A48" s="1"/>
      <c r="C48" s="34"/>
      <c r="IV48"/>
    </row>
    <row r="49" spans="1:256" s="14" customFormat="1" ht="15">
      <c r="A49" s="1"/>
      <c r="C49" s="34"/>
      <c r="IV49"/>
    </row>
    <row r="50" spans="1:256" s="14" customFormat="1" ht="15">
      <c r="A50" s="1"/>
      <c r="C50" s="34"/>
      <c r="IV50"/>
    </row>
    <row r="51" spans="1:256" s="14" customFormat="1" ht="15">
      <c r="A51" s="1"/>
      <c r="C51" s="34"/>
      <c r="IV51"/>
    </row>
    <row r="52" spans="1:256" s="14" customFormat="1" ht="15">
      <c r="A52" s="1"/>
      <c r="C52" s="34"/>
      <c r="IV52"/>
    </row>
    <row r="53" spans="1:256" s="14" customFormat="1" ht="15">
      <c r="A53" s="1"/>
      <c r="C53" s="34"/>
      <c r="IV53"/>
    </row>
    <row r="54" spans="1:256" s="14" customFormat="1" ht="15">
      <c r="A54" s="1"/>
      <c r="C54"/>
      <c r="IV54"/>
    </row>
    <row r="55" spans="1:256" s="14" customFormat="1" ht="15">
      <c r="A55" s="1"/>
      <c r="C55"/>
      <c r="IV55"/>
    </row>
    <row r="56" spans="1:256" s="14" customFormat="1" ht="15">
      <c r="A56" s="1"/>
      <c r="C56" s="34"/>
      <c r="IV56"/>
    </row>
    <row r="57" spans="1:256" s="14" customFormat="1" ht="15">
      <c r="A57" s="1"/>
      <c r="C57" s="34"/>
      <c r="IV57"/>
    </row>
    <row r="58" spans="1:256" s="14" customFormat="1" ht="15">
      <c r="A58" s="1"/>
      <c r="C58" s="34"/>
      <c r="IV58"/>
    </row>
    <row r="59" spans="1:256" s="14" customFormat="1" ht="15">
      <c r="A59" s="1"/>
      <c r="C59" s="34"/>
      <c r="IV59"/>
    </row>
    <row r="60" spans="1:256" s="14" customFormat="1" ht="15">
      <c r="A60" s="1"/>
      <c r="C60" s="34"/>
      <c r="IV60"/>
    </row>
    <row r="61" spans="1:256" s="14" customFormat="1" ht="15">
      <c r="A61" s="1"/>
      <c r="C61" s="34"/>
      <c r="IV61"/>
    </row>
    <row r="62" spans="1:256" s="14" customFormat="1" ht="15">
      <c r="A62" s="1"/>
      <c r="C62" s="34"/>
      <c r="IV62"/>
    </row>
    <row r="63" spans="1:256" s="14" customFormat="1" ht="15">
      <c r="A63" s="1"/>
      <c r="C63" s="34"/>
      <c r="IV63"/>
    </row>
    <row r="64" spans="1:256" s="14" customFormat="1" ht="15">
      <c r="A64" s="1"/>
      <c r="C64" s="34"/>
      <c r="IV64"/>
    </row>
    <row r="65" spans="1:256" s="14" customFormat="1" ht="15">
      <c r="A65" s="1"/>
      <c r="C65" s="34"/>
      <c r="IV65"/>
    </row>
    <row r="66" spans="1:256" s="14" customFormat="1" ht="15">
      <c r="A66" s="1"/>
      <c r="C66" s="34"/>
      <c r="IV66"/>
    </row>
    <row r="67" spans="1:256" s="14" customFormat="1" ht="15">
      <c r="A67" s="1"/>
      <c r="C67" s="34"/>
      <c r="IV67"/>
    </row>
    <row r="68" spans="1:256" s="14" customFormat="1" ht="15">
      <c r="A68" s="1"/>
      <c r="C68" s="34"/>
      <c r="IV68"/>
    </row>
    <row r="69" spans="1:256" s="9" customFormat="1" ht="15">
      <c r="A69" s="1"/>
      <c r="C69" s="36"/>
      <c r="IV69"/>
    </row>
    <row r="70" spans="1:256" s="9" customFormat="1" ht="15">
      <c r="A70" s="1"/>
      <c r="C70" s="36"/>
      <c r="IV70"/>
    </row>
    <row r="71" spans="1:256" s="9" customFormat="1" ht="15">
      <c r="A71" s="1"/>
      <c r="C71" s="36"/>
      <c r="IV71"/>
    </row>
    <row r="72" spans="1:256" s="9" customFormat="1" ht="15">
      <c r="A72" s="1"/>
      <c r="C72" s="36"/>
      <c r="IV72"/>
    </row>
  </sheetData>
  <mergeCells count="2">
    <mergeCell ref="A23:A30"/>
    <mergeCell ref="A32:A39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12.57421875" defaultRowHeight="12.75"/>
  <cols>
    <col min="1" max="16384" width="11.57421875" style="0" customWidth="1"/>
  </cols>
  <sheetData/>
  <printOptions/>
  <pageMargins left="0.78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A8" sqref="A8"/>
    </sheetView>
  </sheetViews>
  <sheetFormatPr defaultColWidth="12.57421875" defaultRowHeight="12.75"/>
  <cols>
    <col min="1" max="16384" width="11.57421875" style="0" customWidth="1"/>
  </cols>
  <sheetData>
    <row r="1" ht="12.75">
      <c r="A1" s="37">
        <v>1173.51</v>
      </c>
    </row>
    <row r="2" ht="12.75">
      <c r="A2" s="38"/>
    </row>
    <row r="3" ht="12.75">
      <c r="A3" s="38">
        <v>2000</v>
      </c>
    </row>
    <row r="4" ht="12.75">
      <c r="A4" s="38">
        <v>1000</v>
      </c>
    </row>
    <row r="5" ht="12.75">
      <c r="A5" s="38">
        <v>600</v>
      </c>
    </row>
    <row r="6" ht="12.75">
      <c r="A6" s="38">
        <v>405.9</v>
      </c>
    </row>
    <row r="7" ht="12.75">
      <c r="A7" s="38">
        <v>800</v>
      </c>
    </row>
    <row r="8" ht="12.75">
      <c r="A8" s="38"/>
    </row>
    <row r="9" ht="12.75">
      <c r="A9" s="38"/>
    </row>
    <row r="10" ht="12.75">
      <c r="A10" s="38">
        <v>2000</v>
      </c>
    </row>
    <row r="11" ht="12.75">
      <c r="A11" s="38"/>
    </row>
    <row r="12" ht="12.75">
      <c r="A12" s="38"/>
    </row>
    <row r="13" ht="12.75">
      <c r="A13" s="38"/>
    </row>
    <row r="14" ht="12.75">
      <c r="A14" s="39"/>
    </row>
    <row r="15" ht="12.75">
      <c r="A15" s="38"/>
    </row>
    <row r="16" ht="12.75">
      <c r="A16" s="38"/>
    </row>
    <row r="17" ht="12.75">
      <c r="A17" s="38"/>
    </row>
    <row r="18" ht="12.75">
      <c r="A18" s="38"/>
    </row>
    <row r="19" ht="12.75">
      <c r="A19" s="38"/>
    </row>
    <row r="20" ht="12.75">
      <c r="A20" s="38"/>
    </row>
    <row r="21" ht="12.75">
      <c r="A21" s="38"/>
    </row>
    <row r="22" ht="12.75">
      <c r="A22" s="38"/>
    </row>
    <row r="23" ht="12.75">
      <c r="A23" s="38"/>
    </row>
    <row r="24" ht="12.75">
      <c r="A24" s="38"/>
    </row>
    <row r="25" ht="12.75">
      <c r="A25" s="38"/>
    </row>
    <row r="26" ht="12.75">
      <c r="A26" s="38"/>
    </row>
    <row r="27" ht="12.75">
      <c r="A27" s="40"/>
    </row>
    <row r="28" ht="12.75">
      <c r="A28" s="35">
        <f>SUM(A1:A27)</f>
        <v>7979.41</v>
      </c>
    </row>
  </sheetData>
  <printOptions/>
  <pageMargins left="0.7875" right="0.78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Grzegorz Kępczyński</cp:lastModifiedBy>
  <cp:lastPrinted>2010-02-10T14:15:16Z</cp:lastPrinted>
  <dcterms:created xsi:type="dcterms:W3CDTF">2010-02-04T08:41:36Z</dcterms:created>
  <dcterms:modified xsi:type="dcterms:W3CDTF">2012-03-29T06:16:21Z</dcterms:modified>
  <cp:category/>
  <cp:version/>
  <cp:contentType/>
  <cp:contentStatus/>
  <cp:revision>2</cp:revision>
</cp:coreProperties>
</file>