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2" activeTab="0"/>
  </bookViews>
  <sheets>
    <sheet name="Arkusz13" sheetId="1" r:id="rId1"/>
  </sheets>
  <definedNames/>
  <calcPr fullCalcOnLoad="1"/>
</workbook>
</file>

<file path=xl/sharedStrings.xml><?xml version="1.0" encoding="utf-8"?>
<sst xmlns="http://schemas.openxmlformats.org/spreadsheetml/2006/main" count="109" uniqueCount="92">
  <si>
    <t xml:space="preserve">                    Załącznik nr 3 do Uchwały Rady Gminy Gostynin</t>
  </si>
  <si>
    <t xml:space="preserve">                    Nr 153/XVIII/2012 z dnia 28 marca 2012r.</t>
  </si>
  <si>
    <t xml:space="preserve">Wydatki na zadania inwestycyjne na 2012 rok </t>
  </si>
  <si>
    <t>Lp.</t>
  </si>
  <si>
    <t>Dział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</si>
  <si>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</si>
  <si>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</si>
  <si>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</si>
  <si>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</si>
  <si>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</si>
  <si>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2012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</si>
  <si>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</si>
  <si>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</si>
  <si>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</si>
  <si>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</si>
  <si>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</si>
  <si>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</si>
  <si>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O1010</t>
  </si>
  <si>
    <t>Budowa oczyszczalni ścieków w Sokołowie – I etap</t>
  </si>
  <si>
    <t xml:space="preserve">A.      
B. 
C. 
</t>
  </si>
  <si>
    <t>Przebudowa kanalizacji sanitarnej we wsi Sokołów</t>
  </si>
  <si>
    <t xml:space="preserve">A.      
B. 400 000,00
C. </t>
  </si>
  <si>
    <t>Rozbudowa oczyszczalni ścieków w m. Lucień</t>
  </si>
  <si>
    <t xml:space="preserve">A.      
B.600 000,00
C. 
</t>
  </si>
  <si>
    <t>Przebudowa i rozbudowa stacji uzdatniania wody w m. Sieraków</t>
  </si>
  <si>
    <t xml:space="preserve">A.      
B.1 200 000,00
C. 
</t>
  </si>
  <si>
    <t>Rozbudowa sieci wodociągowych na terenie gminy min. w m. : Klusek, Gorzewo</t>
  </si>
  <si>
    <t xml:space="preserve">A.      
B.
C.
</t>
  </si>
  <si>
    <t>Budowa przydomowych oczyszczalni ścieków na terenie gminy  – 50szt.</t>
  </si>
  <si>
    <t xml:space="preserve">A.      
B. 
C. 210 000,00   </t>
  </si>
  <si>
    <t xml:space="preserve">Rozbudowa sieci kanalizacji sanitarnej na terenie gminy min. w m.: Bierzewice, Dąbrówka, Górki Drugie </t>
  </si>
  <si>
    <t xml:space="preserve">Razem 010 </t>
  </si>
  <si>
    <t>A.      
B. 2 200 000,00
C. 210 000,00</t>
  </si>
  <si>
    <t>Przebudowa drogi gminnej Nagodów – Rumunki</t>
  </si>
  <si>
    <t>A.      
B. 
C.</t>
  </si>
  <si>
    <t>Przebudowa nawierzchni drogi gminnej w m. Gulewo</t>
  </si>
  <si>
    <t xml:space="preserve">Przebudowa nawierzchni drogi gminnej w m. Rogożewek </t>
  </si>
  <si>
    <t>A.      
B.
C.</t>
  </si>
  <si>
    <t>Projekt budowlany drogi  gminnej w m. Białe-Antoninów</t>
  </si>
  <si>
    <t>A.    
B.
C.</t>
  </si>
  <si>
    <t>Budowa chodnika przy drodze gminnej do kościoła w Białem – Fundusz sołecki Białe-Antoninów</t>
  </si>
  <si>
    <t>Razem 600</t>
  </si>
  <si>
    <t xml:space="preserve">A.                             B.                              C.  </t>
  </si>
  <si>
    <t>Budowa parkingu i zagospodarowanie terenu przy budynku gminnym gdzie mieści się wiejski ośrodek zdrowia w m. Lucień</t>
  </si>
  <si>
    <t>A.      
B.
C.15 000,00</t>
  </si>
  <si>
    <t>Termomodernizacja budynku gminnego mieszkalnego w m.Jastrzębia 51</t>
  </si>
  <si>
    <t>Termomodernizacja budynku gminnego  mieszkalnego w m. Skrzany 11</t>
  </si>
  <si>
    <t>Przebudowa budynku mieszkalnego gminnego w m. Józefków wraz z  wymianą stolarki oraz pokrycia dachowego</t>
  </si>
  <si>
    <t>Zmiana sposobu użytkowania budynku gminnego po mleczarni na lokale mieszkalne, budowa dwóch budynków wielorodzinnych mieszkalnych oraz zagospodarowanie terenu. Opracowanie dokumentacji projektowej.</t>
  </si>
  <si>
    <t>Budowa placu zabaw  w m. Bierzewice</t>
  </si>
  <si>
    <t>A.      
B.110 000,00
C.</t>
  </si>
  <si>
    <t>Przebudowa świetlicy wiejskiej wraz zagospodarowaniem pomieszczenia w m. Solec.</t>
  </si>
  <si>
    <t xml:space="preserve">A.      
B.75 000,00
C.
</t>
  </si>
  <si>
    <t>Budowa sanitariatów przy świetlicy wiejskiej – Fundusz sołecki Kazimierzów</t>
  </si>
  <si>
    <t>Utwardzenie placu przy świetlicy wiejskiej w Leśniewicach – Fundusz sołecki Leśniewice</t>
  </si>
  <si>
    <t>Dalszy etap wykonania boiska (dokończenie ogrodzenia, postawienie dwóch ławek. Oświetlenie boiska, zakup wykaszarki) – Fundusz sołecki Kozice – Polesie</t>
  </si>
  <si>
    <t>Budowa placu zabaw w m. Bierzewice– Fundusz sołecki Bierzewice</t>
  </si>
  <si>
    <t>Zakupy inwestycyjne – wykup działki w miejscowości Lucień</t>
  </si>
  <si>
    <t>po zmianie</t>
  </si>
  <si>
    <t>Razem 700</t>
  </si>
  <si>
    <t>A.      
B.185 000,00
C.15 000,00</t>
  </si>
  <si>
    <t>Zakup sprzętu komputerowego</t>
  </si>
  <si>
    <t>Razem 750</t>
  </si>
  <si>
    <t>A.      
B 0,00
C.</t>
  </si>
  <si>
    <t>Zakup samochodu strażackiego</t>
  </si>
  <si>
    <t>Razem 754</t>
  </si>
  <si>
    <t>Zmiana sposobu użytkowania części poddasza na sale lekcyjne w budynku Zespołu Szkoły Podstawowej i Gimnazjum w Solcu</t>
  </si>
  <si>
    <t xml:space="preserve">A.   
B. 
C.
</t>
  </si>
  <si>
    <t>Budowa boiska sportowego przy szkole w miejscowości Stefanów</t>
  </si>
  <si>
    <t xml:space="preserve">A.    
B.95 000,00 
C.
</t>
  </si>
  <si>
    <t>Budowa placu zabaw przy budynku Szkoły Podstawowej w Sokołowie</t>
  </si>
  <si>
    <t xml:space="preserve">A.59 212,50     
B.  
C.
</t>
  </si>
  <si>
    <t>Budowa placu zabaw przy budynku Szkoły Podstawowej w Teodorowie</t>
  </si>
  <si>
    <t xml:space="preserve">A.59 212,50   
B. 
C.
</t>
  </si>
  <si>
    <t>Termomodernizacja budynku szkoły w m. Zwoleń</t>
  </si>
  <si>
    <t xml:space="preserve">A.      
B. 128 350,00
C.
</t>
  </si>
  <si>
    <t>Zakup i zamontowanie ,, Ogródka jordanowskiego” na placu zabaw przy szkole – Fundusz sołecki Zwoleń</t>
  </si>
  <si>
    <t>Wykonanie placu zabaw przy szkole we wsi Stefanów(utwardzenie)</t>
  </si>
  <si>
    <t>Wykonanie placu zabaw przy szkole (zakup wyposażenia, utwardzenie placu) – Fundusz sołecki Stefanów</t>
  </si>
  <si>
    <t>Wykonanie placu zabaw przy szkole we wsi Stefanów (ogrodzenie,utwardzenie placu) – Fundusz sołecki Bolesławów</t>
  </si>
  <si>
    <t>Wykonanie placu zabaw przy szkole we wsi Stefanów (zakup wyposażenia, utwardzenie placu) Fundusz sołecki Rogożewek</t>
  </si>
  <si>
    <t>Razem 801</t>
  </si>
  <si>
    <t>A.                                  B.  223 350,00
C.</t>
  </si>
  <si>
    <t>Ogółem</t>
  </si>
  <si>
    <t xml:space="preserve">A.    118 425,00 
B.   2.608.350,00
C.    225 000,00     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</si>
  <si>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</si>
  <si>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</si>
  <si>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</si>
  <si>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</si>
  <si>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</si>
  <si>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~ Wprowadzono do budżetu w poz. 6 kol.9 poz. c kwotę: 210.000,00zł – wpłaty, pozostałe środki. Pozostałe środki z kol. 9 będą wprowadzane </t>
  </si>
  <si>
    <t>sukcesywnie po podpisaniu umów.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</si>
</sst>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color indexed="8"/>
      <name val="Arial CE"/>
      <family val="2"/>
    </font>
    <font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0"/>
      <name val="Lucida Sans Unicode"/>
      <family val="2"/>
    </font>
    <font>
      <i/>
      <sz val="10"/>
      <name val="Lucida Sans Unicode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55">
      <alignment/>
      <protection/>
    </xf>
    <xf numFmtId="164" fontId="0" fillId="0" borderId="0" xfId="55" applyAlignment="1">
      <alignment vertical="center"/>
      <protection/>
    </xf>
    <xf numFmtId="164" fontId="19" fillId="0" borderId="0" xfId="55" applyFont="1" applyBorder="1" applyAlignment="1">
      <alignment horizontal="center" vertical="center" wrapText="1"/>
      <protection/>
    </xf>
    <xf numFmtId="164" fontId="19" fillId="0" borderId="0" xfId="55" applyFont="1" applyAlignment="1">
      <alignment horizontal="center" vertical="center" wrapText="1"/>
      <protection/>
    </xf>
    <xf numFmtId="164" fontId="20" fillId="0" borderId="0" xfId="55" applyFont="1" applyAlignment="1">
      <alignment horizontal="right" vertical="center"/>
      <protection/>
    </xf>
    <xf numFmtId="164" fontId="21" fillId="20" borderId="10" xfId="55" applyFont="1" applyFill="1" applyBorder="1" applyAlignment="1">
      <alignment horizontal="center" vertical="center"/>
      <protection/>
    </xf>
    <xf numFmtId="164" fontId="21" fillId="20" borderId="10" xfId="55" applyFont="1" applyFill="1" applyBorder="1" applyAlignment="1">
      <alignment horizontal="center" vertical="center" wrapText="1"/>
      <protection/>
    </xf>
    <xf numFmtId="164" fontId="22" fillId="20" borderId="10" xfId="55" applyFont="1" applyFill="1" applyBorder="1" applyAlignment="1">
      <alignment horizontal="center" vertical="center" wrapText="1"/>
      <protection/>
    </xf>
    <xf numFmtId="164" fontId="23" fillId="20" borderId="10" xfId="55" applyFont="1" applyFill="1" applyBorder="1" applyAlignment="1">
      <alignment horizontal="center" vertical="center" wrapText="1"/>
      <protection/>
    </xf>
    <xf numFmtId="164" fontId="24" fillId="0" borderId="10" xfId="55" applyFont="1" applyBorder="1" applyAlignment="1">
      <alignment horizontal="center" vertical="center"/>
      <protection/>
    </xf>
    <xf numFmtId="164" fontId="25" fillId="0" borderId="10" xfId="55" applyFont="1" applyBorder="1" applyAlignment="1">
      <alignment horizontal="center" vertical="center"/>
      <protection/>
    </xf>
    <xf numFmtId="164" fontId="25" fillId="0" borderId="10" xfId="55" applyFont="1" applyBorder="1" applyAlignment="1">
      <alignment horizontal="left" vertical="center" wrapText="1"/>
      <protection/>
    </xf>
    <xf numFmtId="165" fontId="25" fillId="0" borderId="10" xfId="55" applyNumberFormat="1" applyFont="1" applyBorder="1" applyAlignment="1">
      <alignment horizontal="right" vertical="center"/>
      <protection/>
    </xf>
    <xf numFmtId="165" fontId="25" fillId="0" borderId="10" xfId="55" applyNumberFormat="1" applyFont="1" applyBorder="1" applyAlignment="1">
      <alignment horizontal="left" vertical="center" wrapText="1"/>
      <protection/>
    </xf>
    <xf numFmtId="165" fontId="25" fillId="0" borderId="10" xfId="55" applyNumberFormat="1" applyFont="1" applyBorder="1" applyAlignment="1">
      <alignment horizontal="center" vertical="center"/>
      <protection/>
    </xf>
    <xf numFmtId="165" fontId="25" fillId="0" borderId="10" xfId="55" applyNumberFormat="1" applyFont="1" applyBorder="1" applyAlignment="1">
      <alignment horizontal="left" vertical="center" wrapText="1"/>
      <protection/>
    </xf>
    <xf numFmtId="164" fontId="25" fillId="0" borderId="10" xfId="55" applyFont="1" applyBorder="1" applyAlignment="1">
      <alignment vertical="center"/>
      <protection/>
    </xf>
    <xf numFmtId="164" fontId="25" fillId="0" borderId="10" xfId="55" applyFont="1" applyBorder="1" applyAlignment="1">
      <alignment horizontal="left" wrapText="1"/>
      <protection/>
    </xf>
    <xf numFmtId="164" fontId="26" fillId="24" borderId="10" xfId="55" applyFont="1" applyFill="1" applyBorder="1" applyAlignment="1">
      <alignment horizontal="center" vertical="center"/>
      <protection/>
    </xf>
    <xf numFmtId="164" fontId="27" fillId="24" borderId="10" xfId="55" applyFont="1" applyFill="1" applyBorder="1" applyAlignment="1">
      <alignment vertical="center" wrapText="1"/>
      <protection/>
    </xf>
    <xf numFmtId="166" fontId="28" fillId="24" borderId="10" xfId="55" applyNumberFormat="1" applyFont="1" applyFill="1" applyBorder="1" applyAlignment="1">
      <alignment horizontal="right" vertical="center"/>
      <protection/>
    </xf>
    <xf numFmtId="166" fontId="28" fillId="24" borderId="10" xfId="55" applyNumberFormat="1" applyFont="1" applyFill="1" applyBorder="1" applyAlignment="1">
      <alignment horizontal="left" wrapText="1"/>
      <protection/>
    </xf>
    <xf numFmtId="166" fontId="28" fillId="24" borderId="10" xfId="55" applyNumberFormat="1" applyFont="1" applyFill="1" applyBorder="1" applyAlignment="1">
      <alignment vertical="center"/>
      <protection/>
    </xf>
    <xf numFmtId="164" fontId="28" fillId="24" borderId="10" xfId="55" applyFont="1" applyFill="1" applyBorder="1" applyAlignment="1">
      <alignment vertical="center"/>
      <protection/>
    </xf>
    <xf numFmtId="164" fontId="27" fillId="0" borderId="10" xfId="55" applyFont="1" applyBorder="1" applyAlignment="1">
      <alignment horizontal="center" vertical="center"/>
      <protection/>
    </xf>
    <xf numFmtId="164" fontId="27" fillId="0" borderId="10" xfId="55" applyFont="1" applyBorder="1" applyAlignment="1">
      <alignment vertical="center" wrapText="1"/>
      <protection/>
    </xf>
    <xf numFmtId="165" fontId="27" fillId="0" borderId="10" xfId="55" applyNumberFormat="1" applyFont="1" applyBorder="1" applyAlignment="1">
      <alignment horizontal="right" vertical="center"/>
      <protection/>
    </xf>
    <xf numFmtId="165" fontId="27" fillId="0" borderId="10" xfId="55" applyNumberFormat="1" applyFont="1" applyBorder="1" applyAlignment="1">
      <alignment vertical="center" wrapText="1"/>
      <protection/>
    </xf>
    <xf numFmtId="164" fontId="27" fillId="0" borderId="10" xfId="55" applyFont="1" applyBorder="1" applyAlignment="1">
      <alignment vertical="center"/>
      <protection/>
    </xf>
    <xf numFmtId="164" fontId="25" fillId="0" borderId="10" xfId="54" applyFont="1" applyBorder="1" applyAlignment="1">
      <alignment vertical="center" wrapText="1"/>
      <protection/>
    </xf>
    <xf numFmtId="165" fontId="28" fillId="24" borderId="10" xfId="55" applyNumberFormat="1" applyFont="1" applyFill="1" applyBorder="1" applyAlignment="1">
      <alignment horizontal="right" vertical="center"/>
      <protection/>
    </xf>
    <xf numFmtId="165" fontId="28" fillId="24" borderId="10" xfId="55" applyNumberFormat="1" applyFont="1" applyFill="1" applyBorder="1" applyAlignment="1">
      <alignment horizontal="left" vertical="center" wrapText="1"/>
      <protection/>
    </xf>
    <xf numFmtId="164" fontId="27" fillId="24" borderId="10" xfId="55" applyFont="1" applyFill="1" applyBorder="1" applyAlignment="1">
      <alignment vertical="center"/>
      <protection/>
    </xf>
    <xf numFmtId="164" fontId="27" fillId="0" borderId="10" xfId="55" applyFont="1" applyBorder="1" applyAlignment="1">
      <alignment wrapText="1"/>
      <protection/>
    </xf>
    <xf numFmtId="164" fontId="25" fillId="0" borderId="11" xfId="54" applyFont="1" applyBorder="1" applyAlignment="1">
      <alignment vertical="center" wrapText="1"/>
      <protection/>
    </xf>
    <xf numFmtId="164" fontId="27" fillId="0" borderId="10" xfId="55" applyFont="1" applyBorder="1" applyAlignment="1">
      <alignment horizontal="center" vertical="center" wrapText="1"/>
      <protection/>
    </xf>
    <xf numFmtId="165" fontId="28" fillId="24" borderId="10" xfId="55" applyNumberFormat="1" applyFont="1" applyFill="1" applyBorder="1" applyAlignment="1">
      <alignment vertical="center" wrapText="1"/>
      <protection/>
    </xf>
    <xf numFmtId="164" fontId="27" fillId="24" borderId="10" xfId="55" applyFont="1" applyFill="1" applyBorder="1" applyAlignment="1">
      <alignment horizontal="center" vertical="center"/>
      <protection/>
    </xf>
    <xf numFmtId="165" fontId="27" fillId="24" borderId="10" xfId="55" applyNumberFormat="1" applyFont="1" applyFill="1" applyBorder="1" applyAlignment="1">
      <alignment horizontal="right" vertical="center"/>
      <protection/>
    </xf>
    <xf numFmtId="165" fontId="29" fillId="0" borderId="10" xfId="55" applyNumberFormat="1" applyFont="1" applyBorder="1" applyAlignment="1">
      <alignment vertical="center"/>
      <protection/>
    </xf>
    <xf numFmtId="164" fontId="25" fillId="24" borderId="10" xfId="54" applyFont="1" applyFill="1" applyBorder="1" applyAlignment="1">
      <alignment vertical="center" wrapText="1"/>
      <protection/>
    </xf>
    <xf numFmtId="164" fontId="25" fillId="0" borderId="10" xfId="54" applyFont="1" applyBorder="1" applyAlignment="1">
      <alignment horizontal="left" vertical="center" wrapText="1"/>
      <protection/>
    </xf>
    <xf numFmtId="165" fontId="28" fillId="24" borderId="10" xfId="55" applyNumberFormat="1" applyFont="1" applyFill="1" applyBorder="1" applyAlignment="1">
      <alignment vertical="center"/>
      <protection/>
    </xf>
    <xf numFmtId="164" fontId="26" fillId="21" borderId="10" xfId="55" applyFont="1" applyFill="1" applyBorder="1" applyAlignment="1">
      <alignment horizontal="center" vertical="center"/>
      <protection/>
    </xf>
    <xf numFmtId="164" fontId="28" fillId="21" borderId="10" xfId="55" applyFont="1" applyFill="1" applyBorder="1" applyAlignment="1">
      <alignment horizontal="left" vertical="center"/>
      <protection/>
    </xf>
    <xf numFmtId="166" fontId="26" fillId="21" borderId="10" xfId="55" applyNumberFormat="1" applyFont="1" applyFill="1" applyBorder="1" applyAlignment="1">
      <alignment vertical="center"/>
      <protection/>
    </xf>
    <xf numFmtId="165" fontId="26" fillId="21" borderId="10" xfId="55" applyNumberFormat="1" applyFont="1" applyFill="1" applyBorder="1" applyAlignment="1">
      <alignment vertical="center"/>
      <protection/>
    </xf>
    <xf numFmtId="165" fontId="26" fillId="21" borderId="10" xfId="55" applyNumberFormat="1" applyFont="1" applyFill="1" applyBorder="1" applyAlignment="1">
      <alignment vertical="center" wrapText="1"/>
      <protection/>
    </xf>
    <xf numFmtId="165" fontId="28" fillId="21" borderId="10" xfId="55" applyNumberFormat="1" applyFont="1" applyFill="1" applyBorder="1" applyAlignment="1">
      <alignment horizontal="center" vertical="center"/>
      <protection/>
    </xf>
    <xf numFmtId="164" fontId="0" fillId="0" borderId="0" xfId="55" applyFont="1" applyAlignment="1">
      <alignment vertical="center"/>
      <protection/>
    </xf>
    <xf numFmtId="164" fontId="30" fillId="0" borderId="0" xfId="55" applyFont="1" applyAlignment="1">
      <alignment vertical="center"/>
      <protection/>
    </xf>
    <xf numFmtId="164" fontId="31" fillId="0" borderId="0" xfId="55" applyFont="1" applyAlignment="1">
      <alignment vertical="center"/>
      <protection/>
    </xf>
    <xf numFmtId="164" fontId="32" fillId="0" borderId="0" xfId="55" applyFont="1" applyAlignment="1">
      <alignment vertical="center"/>
      <protection/>
    </xf>
    <xf numFmtId="164" fontId="31" fillId="0" borderId="0" xfId="55" applyFont="1" applyAlignment="1">
      <alignment vertical="center"/>
      <protection/>
    </xf>
    <xf numFmtId="164" fontId="0" fillId="0" borderId="0" xfId="55" applyFont="1">
      <alignment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="81" zoomScaleNormal="81" workbookViewId="0" topLeftCell="A1">
      <selection activeCell="G13" sqref="G13"/>
    </sheetView>
  </sheetViews>
  <sheetFormatPr defaultColWidth="12.57421875" defaultRowHeight="12.75"/>
  <cols>
    <col min="1" max="1" width="5.00390625" style="1" customWidth="1"/>
    <col min="2" max="2" width="6.28125" style="1" customWidth="1"/>
    <col min="3" max="3" width="7.00390625" style="1" customWidth="1"/>
    <col min="4" max="4" width="27.57421875" style="1" customWidth="1"/>
    <col min="5" max="5" width="13.00390625" style="1" customWidth="1"/>
    <col min="6" max="6" width="11.8515625" style="1" customWidth="1"/>
    <col min="7" max="7" width="12.57421875" style="1" customWidth="1"/>
    <col min="8" max="8" width="13.57421875" style="1" customWidth="1"/>
    <col min="9" max="9" width="15.28125" style="1" customWidth="1"/>
    <col min="10" max="10" width="10.421875" style="1" customWidth="1"/>
    <col min="11" max="11" width="7.7109375" style="1" customWidth="1"/>
    <col min="12" max="16384" width="11.57421875" style="1" customWidth="1"/>
  </cols>
  <sheetData>
    <row r="1" spans="1:12" ht="12.75">
      <c r="A1" s="2"/>
      <c r="B1" s="2"/>
      <c r="C1" s="2"/>
      <c r="D1" s="2"/>
      <c r="E1" s="2"/>
      <c r="F1" s="2"/>
      <c r="G1" s="2" t="s">
        <v>0</v>
      </c>
      <c r="H1" s="2"/>
      <c r="I1" s="2"/>
      <c r="K1"/>
      <c r="L1"/>
    </row>
    <row r="2" spans="1:12" ht="12.75">
      <c r="A2" s="2"/>
      <c r="B2" s="2"/>
      <c r="C2" s="2"/>
      <c r="D2" s="2"/>
      <c r="E2" s="2"/>
      <c r="F2" s="2"/>
      <c r="G2" s="2" t="s">
        <v>1</v>
      </c>
      <c r="H2" s="2"/>
      <c r="I2" s="2"/>
      <c r="K2"/>
      <c r="L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</row>
    <row r="6" spans="1:11" ht="12.75" customHeight="1">
      <c r="A6" s="6" t="s">
        <v>3</v>
      </c>
      <c r="B6" s="6" t="s">
        <v>4</v>
      </c>
      <c r="C6" s="6" t="s">
        <v>5</v>
      </c>
      <c r="D6" s="7" t="s">
        <v>6</v>
      </c>
      <c r="E6" s="8" t="s">
        <v>7</v>
      </c>
      <c r="F6" s="8" t="s">
        <v>8</v>
      </c>
      <c r="G6" s="8"/>
      <c r="H6" s="8"/>
      <c r="I6" s="8"/>
      <c r="J6" s="8"/>
      <c r="K6" s="9" t="s">
        <v>9</v>
      </c>
    </row>
    <row r="7" spans="1:11" ht="12.75" customHeight="1">
      <c r="A7" s="6"/>
      <c r="B7" s="6"/>
      <c r="C7" s="6"/>
      <c r="D7" s="7"/>
      <c r="E7" s="8"/>
      <c r="F7" s="8" t="s">
        <v>10</v>
      </c>
      <c r="G7" s="8" t="s">
        <v>11</v>
      </c>
      <c r="H7" s="8"/>
      <c r="I7" s="8"/>
      <c r="J7" s="8"/>
      <c r="K7" s="9"/>
    </row>
    <row r="8" spans="1:11" ht="12.75" customHeight="1">
      <c r="A8" s="6"/>
      <c r="B8" s="6"/>
      <c r="C8" s="6"/>
      <c r="D8" s="7"/>
      <c r="E8" s="8"/>
      <c r="F8" s="8"/>
      <c r="G8" s="8" t="s">
        <v>12</v>
      </c>
      <c r="H8" s="8" t="s">
        <v>13</v>
      </c>
      <c r="I8" s="8" t="s">
        <v>14</v>
      </c>
      <c r="J8" s="9" t="s">
        <v>15</v>
      </c>
      <c r="K8" s="9"/>
    </row>
    <row r="9" spans="1:11" ht="12.75">
      <c r="A9" s="6"/>
      <c r="B9" s="6"/>
      <c r="C9" s="6"/>
      <c r="D9" s="7"/>
      <c r="E9" s="8"/>
      <c r="F9" s="8"/>
      <c r="G9" s="8"/>
      <c r="H9" s="8"/>
      <c r="I9" s="8"/>
      <c r="J9" s="9"/>
      <c r="K9" s="9"/>
    </row>
    <row r="10" spans="1:11" ht="51.75" customHeight="1">
      <c r="A10" s="6"/>
      <c r="B10" s="6"/>
      <c r="C10" s="6"/>
      <c r="D10" s="7"/>
      <c r="E10" s="8"/>
      <c r="F10" s="8"/>
      <c r="G10" s="8"/>
      <c r="H10" s="8"/>
      <c r="I10" s="8"/>
      <c r="J10" s="9"/>
      <c r="K10" s="9"/>
    </row>
    <row r="11" spans="1:11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57" customHeight="1">
      <c r="A12" s="11">
        <v>1</v>
      </c>
      <c r="B12" s="11" t="s">
        <v>16</v>
      </c>
      <c r="C12" s="11" t="s">
        <v>17</v>
      </c>
      <c r="D12" s="12" t="s">
        <v>18</v>
      </c>
      <c r="E12" s="13">
        <v>900000</v>
      </c>
      <c r="F12" s="13">
        <v>900000</v>
      </c>
      <c r="G12" s="13">
        <v>80000</v>
      </c>
      <c r="H12" s="13">
        <v>820000</v>
      </c>
      <c r="I12" s="14" t="s">
        <v>19</v>
      </c>
      <c r="J12" s="15"/>
      <c r="K12" s="15"/>
    </row>
    <row r="13" spans="1:11" ht="57" customHeight="1">
      <c r="A13" s="11">
        <v>2</v>
      </c>
      <c r="B13" s="11" t="s">
        <v>16</v>
      </c>
      <c r="C13" s="11" t="s">
        <v>17</v>
      </c>
      <c r="D13" s="12" t="s">
        <v>20</v>
      </c>
      <c r="E13" s="13">
        <v>500000</v>
      </c>
      <c r="F13" s="13">
        <v>500000</v>
      </c>
      <c r="G13" s="13">
        <v>100000</v>
      </c>
      <c r="H13" s="13">
        <v>0</v>
      </c>
      <c r="I13" s="16" t="s">
        <v>21</v>
      </c>
      <c r="J13" s="15"/>
      <c r="K13" s="15"/>
    </row>
    <row r="14" spans="1:11" ht="45" customHeight="1">
      <c r="A14" s="11">
        <v>3</v>
      </c>
      <c r="B14" s="11" t="s">
        <v>16</v>
      </c>
      <c r="C14" s="11" t="s">
        <v>17</v>
      </c>
      <c r="D14" s="12" t="s">
        <v>22</v>
      </c>
      <c r="E14" s="13">
        <v>1000000</v>
      </c>
      <c r="F14" s="13">
        <v>1000000</v>
      </c>
      <c r="G14" s="13">
        <v>400000</v>
      </c>
      <c r="H14" s="13">
        <v>0</v>
      </c>
      <c r="I14" s="14" t="s">
        <v>23</v>
      </c>
      <c r="J14" s="17"/>
      <c r="K14" s="17"/>
    </row>
    <row r="15" spans="1:11" ht="45.75" customHeight="1">
      <c r="A15" s="11">
        <v>4</v>
      </c>
      <c r="B15" s="11" t="s">
        <v>16</v>
      </c>
      <c r="C15" s="11" t="s">
        <v>17</v>
      </c>
      <c r="D15" s="12" t="s">
        <v>24</v>
      </c>
      <c r="E15" s="13">
        <v>2000000</v>
      </c>
      <c r="F15" s="13">
        <v>2000000</v>
      </c>
      <c r="G15" s="13">
        <v>159000</v>
      </c>
      <c r="H15" s="13">
        <v>641000</v>
      </c>
      <c r="I15" s="14" t="s">
        <v>25</v>
      </c>
      <c r="J15" s="17"/>
      <c r="K15" s="17"/>
    </row>
    <row r="16" spans="1:11" ht="45" customHeight="1">
      <c r="A16" s="11">
        <v>5</v>
      </c>
      <c r="B16" s="11" t="s">
        <v>16</v>
      </c>
      <c r="C16" s="11" t="s">
        <v>17</v>
      </c>
      <c r="D16" s="12" t="s">
        <v>26</v>
      </c>
      <c r="E16" s="13">
        <v>60000</v>
      </c>
      <c r="F16" s="13">
        <v>60000</v>
      </c>
      <c r="G16" s="13">
        <v>60000</v>
      </c>
      <c r="H16" s="13">
        <v>0</v>
      </c>
      <c r="I16" s="14" t="s">
        <v>27</v>
      </c>
      <c r="J16" s="17"/>
      <c r="K16" s="17"/>
    </row>
    <row r="17" spans="1:11" ht="36" customHeight="1">
      <c r="A17" s="11">
        <v>6</v>
      </c>
      <c r="B17" s="11" t="s">
        <v>16</v>
      </c>
      <c r="C17" s="11" t="s">
        <v>17</v>
      </c>
      <c r="D17" s="12" t="s">
        <v>28</v>
      </c>
      <c r="E17" s="13">
        <v>1100000</v>
      </c>
      <c r="F17" s="13">
        <v>1100000</v>
      </c>
      <c r="G17" s="13">
        <v>297000</v>
      </c>
      <c r="H17" s="13">
        <v>593000</v>
      </c>
      <c r="I17" s="18" t="s">
        <v>29</v>
      </c>
      <c r="J17" s="17"/>
      <c r="K17" s="17"/>
    </row>
    <row r="18" spans="1:11" ht="36" customHeight="1">
      <c r="A18" s="11">
        <v>7</v>
      </c>
      <c r="B18" s="11" t="s">
        <v>16</v>
      </c>
      <c r="C18" s="11" t="s">
        <v>17</v>
      </c>
      <c r="D18" s="12" t="s">
        <v>30</v>
      </c>
      <c r="E18" s="13">
        <v>60000</v>
      </c>
      <c r="F18" s="13">
        <v>60000</v>
      </c>
      <c r="G18" s="13">
        <v>60000</v>
      </c>
      <c r="H18" s="13">
        <v>0</v>
      </c>
      <c r="I18" s="18"/>
      <c r="J18" s="17"/>
      <c r="K18" s="17"/>
    </row>
    <row r="19" spans="1:11" ht="40.5" customHeight="1">
      <c r="A19" s="19" t="s">
        <v>31</v>
      </c>
      <c r="B19" s="19"/>
      <c r="C19" s="19"/>
      <c r="D19" s="20"/>
      <c r="E19" s="21">
        <f>SUM(E12:E18)</f>
        <v>5620000</v>
      </c>
      <c r="F19" s="21">
        <f>SUM(F12:F18)</f>
        <v>5620000</v>
      </c>
      <c r="G19" s="21">
        <f>SUM(G12:G18)</f>
        <v>1156000</v>
      </c>
      <c r="H19" s="21">
        <f>SUM(H12:H18)</f>
        <v>2054000</v>
      </c>
      <c r="I19" s="22" t="s">
        <v>32</v>
      </c>
      <c r="J19" s="23"/>
      <c r="K19" s="24"/>
    </row>
    <row r="20" spans="1:11" ht="36.75" customHeight="1">
      <c r="A20" s="25">
        <v>8</v>
      </c>
      <c r="B20" s="25">
        <v>600</v>
      </c>
      <c r="C20" s="25">
        <v>60016</v>
      </c>
      <c r="D20" s="26" t="s">
        <v>33</v>
      </c>
      <c r="E20" s="27">
        <v>450000</v>
      </c>
      <c r="F20" s="27">
        <v>450000</v>
      </c>
      <c r="G20" s="27">
        <v>450000</v>
      </c>
      <c r="H20" s="27">
        <v>0</v>
      </c>
      <c r="I20" s="28" t="s">
        <v>34</v>
      </c>
      <c r="J20" s="29"/>
      <c r="K20" s="29"/>
    </row>
    <row r="21" spans="1:11" ht="35.25" customHeight="1">
      <c r="A21" s="25">
        <v>9</v>
      </c>
      <c r="B21" s="25">
        <v>600</v>
      </c>
      <c r="C21" s="25">
        <v>60016</v>
      </c>
      <c r="D21" s="26" t="s">
        <v>35</v>
      </c>
      <c r="E21" s="27">
        <v>36000</v>
      </c>
      <c r="F21" s="27">
        <v>36000</v>
      </c>
      <c r="G21" s="27">
        <v>36000</v>
      </c>
      <c r="H21" s="27">
        <v>0</v>
      </c>
      <c r="I21" s="28" t="s">
        <v>34</v>
      </c>
      <c r="J21" s="29"/>
      <c r="K21" s="29"/>
    </row>
    <row r="22" spans="1:11" ht="37.5" customHeight="1">
      <c r="A22" s="25">
        <v>10</v>
      </c>
      <c r="B22" s="25">
        <v>600</v>
      </c>
      <c r="C22" s="25">
        <v>60016</v>
      </c>
      <c r="D22" s="26" t="s">
        <v>36</v>
      </c>
      <c r="E22" s="27">
        <v>30000</v>
      </c>
      <c r="F22" s="27">
        <v>30000</v>
      </c>
      <c r="G22" s="27">
        <v>30000</v>
      </c>
      <c r="H22" s="27">
        <v>0</v>
      </c>
      <c r="I22" s="28" t="s">
        <v>37</v>
      </c>
      <c r="J22" s="29"/>
      <c r="K22" s="29"/>
    </row>
    <row r="23" spans="1:11" ht="54" customHeight="1">
      <c r="A23" s="25">
        <v>11</v>
      </c>
      <c r="B23" s="25">
        <v>600</v>
      </c>
      <c r="C23" s="25">
        <v>60016</v>
      </c>
      <c r="D23" s="26" t="s">
        <v>38</v>
      </c>
      <c r="E23" s="27">
        <v>50000</v>
      </c>
      <c r="F23" s="27">
        <v>50000</v>
      </c>
      <c r="G23" s="27">
        <v>50000</v>
      </c>
      <c r="H23" s="27">
        <v>0</v>
      </c>
      <c r="I23" s="28" t="s">
        <v>39</v>
      </c>
      <c r="J23" s="29"/>
      <c r="K23" s="29"/>
    </row>
    <row r="24" spans="1:11" ht="50.25" customHeight="1">
      <c r="A24" s="25">
        <v>12</v>
      </c>
      <c r="B24" s="25">
        <v>600</v>
      </c>
      <c r="C24" s="25">
        <v>60016</v>
      </c>
      <c r="D24" s="30" t="s">
        <v>40</v>
      </c>
      <c r="E24" s="27">
        <v>11674.04</v>
      </c>
      <c r="F24" s="27">
        <v>11674.04</v>
      </c>
      <c r="G24" s="27">
        <v>11674.04</v>
      </c>
      <c r="H24" s="27">
        <v>0</v>
      </c>
      <c r="I24" s="28"/>
      <c r="J24" s="29"/>
      <c r="K24" s="29"/>
    </row>
    <row r="25" spans="1:11" ht="45.75" customHeight="1">
      <c r="A25" s="19" t="s">
        <v>41</v>
      </c>
      <c r="B25" s="19"/>
      <c r="C25" s="19"/>
      <c r="D25" s="20"/>
      <c r="E25" s="31">
        <f>SUM(E20:E24)</f>
        <v>577674.04</v>
      </c>
      <c r="F25" s="31">
        <f>SUM(F20:F24)</f>
        <v>577674.04</v>
      </c>
      <c r="G25" s="31">
        <f>SUM(G20:G24)</f>
        <v>577674.04</v>
      </c>
      <c r="H25" s="31">
        <f>SUM(H20:H24)</f>
        <v>0</v>
      </c>
      <c r="I25" s="32" t="s">
        <v>42</v>
      </c>
      <c r="J25" s="33"/>
      <c r="K25" s="33"/>
    </row>
    <row r="26" spans="1:11" ht="49.5" customHeight="1">
      <c r="A26" s="25">
        <v>13</v>
      </c>
      <c r="B26" s="25">
        <v>700</v>
      </c>
      <c r="C26" s="25">
        <v>70005</v>
      </c>
      <c r="D26" s="26" t="s">
        <v>43</v>
      </c>
      <c r="E26" s="27">
        <v>30000</v>
      </c>
      <c r="F26" s="27">
        <v>30000</v>
      </c>
      <c r="G26" s="27">
        <v>15000</v>
      </c>
      <c r="H26" s="27">
        <v>0</v>
      </c>
      <c r="I26" s="34" t="s">
        <v>44</v>
      </c>
      <c r="J26" s="29"/>
      <c r="K26" s="29"/>
    </row>
    <row r="27" spans="1:11" ht="47.25" customHeight="1">
      <c r="A27" s="25">
        <v>14</v>
      </c>
      <c r="B27" s="25">
        <v>700</v>
      </c>
      <c r="C27" s="25">
        <v>70005</v>
      </c>
      <c r="D27" s="26" t="s">
        <v>45</v>
      </c>
      <c r="E27" s="27">
        <v>30000</v>
      </c>
      <c r="F27" s="27">
        <v>30000</v>
      </c>
      <c r="G27" s="27">
        <v>30000</v>
      </c>
      <c r="H27" s="27">
        <v>0</v>
      </c>
      <c r="I27" s="28" t="s">
        <v>27</v>
      </c>
      <c r="J27" s="29"/>
      <c r="K27" s="29"/>
    </row>
    <row r="28" spans="1:11" ht="48.75" customHeight="1">
      <c r="A28" s="25">
        <v>15</v>
      </c>
      <c r="B28" s="25">
        <v>700</v>
      </c>
      <c r="C28" s="25">
        <v>70005</v>
      </c>
      <c r="D28" s="26" t="s">
        <v>46</v>
      </c>
      <c r="E28" s="27">
        <v>50000</v>
      </c>
      <c r="F28" s="27">
        <v>50000</v>
      </c>
      <c r="G28" s="27">
        <v>50000</v>
      </c>
      <c r="H28" s="27">
        <v>0</v>
      </c>
      <c r="I28" s="28" t="s">
        <v>27</v>
      </c>
      <c r="J28" s="29"/>
      <c r="K28" s="29"/>
    </row>
    <row r="29" spans="1:11" ht="44.25" customHeight="1">
      <c r="A29" s="25">
        <v>16</v>
      </c>
      <c r="B29" s="25">
        <v>700</v>
      </c>
      <c r="C29" s="25">
        <v>70005</v>
      </c>
      <c r="D29" s="26" t="s">
        <v>47</v>
      </c>
      <c r="E29" s="27">
        <v>100000</v>
      </c>
      <c r="F29" s="27">
        <v>100000</v>
      </c>
      <c r="G29" s="27">
        <v>100000</v>
      </c>
      <c r="H29" s="27">
        <v>0</v>
      </c>
      <c r="I29" s="28" t="s">
        <v>27</v>
      </c>
      <c r="J29" s="29"/>
      <c r="K29" s="29"/>
    </row>
    <row r="30" spans="1:11" ht="82.5" customHeight="1">
      <c r="A30" s="25">
        <v>17</v>
      </c>
      <c r="B30" s="25">
        <v>700</v>
      </c>
      <c r="C30" s="25">
        <v>70005</v>
      </c>
      <c r="D30" s="26" t="s">
        <v>48</v>
      </c>
      <c r="E30" s="27">
        <v>75000</v>
      </c>
      <c r="F30" s="27">
        <v>75000</v>
      </c>
      <c r="G30" s="27">
        <v>75000</v>
      </c>
      <c r="H30" s="27">
        <v>0</v>
      </c>
      <c r="I30" s="28" t="s">
        <v>37</v>
      </c>
      <c r="J30" s="29"/>
      <c r="K30" s="29"/>
    </row>
    <row r="31" spans="1:11" ht="54.75" customHeight="1">
      <c r="A31" s="25">
        <v>18</v>
      </c>
      <c r="B31" s="25">
        <v>700</v>
      </c>
      <c r="C31" s="25">
        <v>70005</v>
      </c>
      <c r="D31" s="26" t="s">
        <v>49</v>
      </c>
      <c r="E31" s="27">
        <v>150000</v>
      </c>
      <c r="F31" s="27">
        <v>150000</v>
      </c>
      <c r="G31" s="27">
        <v>40000</v>
      </c>
      <c r="H31" s="27">
        <v>0</v>
      </c>
      <c r="I31" s="28" t="s">
        <v>50</v>
      </c>
      <c r="J31" s="29"/>
      <c r="K31" s="29"/>
    </row>
    <row r="32" spans="1:11" ht="47.25" customHeight="1">
      <c r="A32" s="25">
        <v>19</v>
      </c>
      <c r="B32" s="25">
        <v>700</v>
      </c>
      <c r="C32" s="25">
        <v>70005</v>
      </c>
      <c r="D32" s="26" t="s">
        <v>51</v>
      </c>
      <c r="E32" s="27">
        <v>100000</v>
      </c>
      <c r="F32" s="27">
        <v>100000</v>
      </c>
      <c r="G32" s="27">
        <v>25000</v>
      </c>
      <c r="H32" s="27">
        <v>0</v>
      </c>
      <c r="I32" s="28" t="s">
        <v>52</v>
      </c>
      <c r="J32" s="29"/>
      <c r="K32" s="29"/>
    </row>
    <row r="33" spans="1:11" ht="47.25" customHeight="1">
      <c r="A33" s="25">
        <v>20</v>
      </c>
      <c r="B33" s="25">
        <v>700</v>
      </c>
      <c r="C33" s="25">
        <v>70005</v>
      </c>
      <c r="D33" s="30" t="s">
        <v>53</v>
      </c>
      <c r="E33" s="27">
        <v>10992.5</v>
      </c>
      <c r="F33" s="27">
        <v>10992.5</v>
      </c>
      <c r="G33" s="27">
        <v>10992.5</v>
      </c>
      <c r="H33" s="27">
        <v>0</v>
      </c>
      <c r="I33" s="28"/>
      <c r="J33" s="29"/>
      <c r="K33" s="29"/>
    </row>
    <row r="34" spans="1:11" ht="47.25" customHeight="1">
      <c r="A34" s="25">
        <v>21</v>
      </c>
      <c r="B34" s="25">
        <v>700</v>
      </c>
      <c r="C34" s="25">
        <v>70005</v>
      </c>
      <c r="D34" s="30" t="s">
        <v>54</v>
      </c>
      <c r="E34" s="27">
        <v>10816.62</v>
      </c>
      <c r="F34" s="27">
        <v>10816.62</v>
      </c>
      <c r="G34" s="27">
        <v>10816.62</v>
      </c>
      <c r="H34" s="27">
        <v>0</v>
      </c>
      <c r="I34" s="28"/>
      <c r="J34" s="29"/>
      <c r="K34" s="29"/>
    </row>
    <row r="35" spans="1:11" ht="57" customHeight="1">
      <c r="A35" s="25">
        <v>22</v>
      </c>
      <c r="B35" s="25">
        <v>700</v>
      </c>
      <c r="C35" s="25">
        <v>70005</v>
      </c>
      <c r="D35" s="30" t="s">
        <v>55</v>
      </c>
      <c r="E35" s="27">
        <v>9981.19</v>
      </c>
      <c r="F35" s="27">
        <v>9981.19</v>
      </c>
      <c r="G35" s="27">
        <v>9981.19</v>
      </c>
      <c r="H35" s="27">
        <v>0</v>
      </c>
      <c r="I35" s="28"/>
      <c r="J35" s="29"/>
      <c r="K35" s="29"/>
    </row>
    <row r="36" spans="1:11" ht="49.5" customHeight="1">
      <c r="A36" s="25">
        <v>23</v>
      </c>
      <c r="B36" s="25">
        <v>700</v>
      </c>
      <c r="C36" s="25">
        <v>70005</v>
      </c>
      <c r="D36" s="35" t="s">
        <v>56</v>
      </c>
      <c r="E36" s="27">
        <v>14246.28</v>
      </c>
      <c r="F36" s="27">
        <v>14246.28</v>
      </c>
      <c r="G36" s="27">
        <v>14246.28</v>
      </c>
      <c r="H36" s="27">
        <v>0</v>
      </c>
      <c r="I36" s="28"/>
      <c r="J36" s="29"/>
      <c r="K36" s="29"/>
    </row>
    <row r="37" spans="1:11" ht="49.5" customHeight="1">
      <c r="A37" s="25">
        <v>24</v>
      </c>
      <c r="B37" s="25">
        <v>700</v>
      </c>
      <c r="C37" s="25">
        <v>70005</v>
      </c>
      <c r="D37" s="35" t="s">
        <v>57</v>
      </c>
      <c r="E37" s="27">
        <v>0</v>
      </c>
      <c r="F37" s="27">
        <v>0</v>
      </c>
      <c r="G37" s="27">
        <v>0</v>
      </c>
      <c r="H37" s="27"/>
      <c r="I37" s="28"/>
      <c r="J37" s="29"/>
      <c r="K37" s="29"/>
    </row>
    <row r="38" spans="1:11" ht="49.5" customHeight="1">
      <c r="A38" s="25"/>
      <c r="B38" s="25"/>
      <c r="C38" s="36" t="s">
        <v>58</v>
      </c>
      <c r="D38" s="35"/>
      <c r="E38" s="27">
        <v>32100</v>
      </c>
      <c r="F38" s="27">
        <v>32100</v>
      </c>
      <c r="G38" s="27">
        <v>32100</v>
      </c>
      <c r="H38" s="27"/>
      <c r="I38" s="28"/>
      <c r="J38" s="29"/>
      <c r="K38" s="29"/>
    </row>
    <row r="39" spans="1:11" ht="48.75" customHeight="1">
      <c r="A39" s="19" t="s">
        <v>59</v>
      </c>
      <c r="B39" s="19"/>
      <c r="C39" s="19"/>
      <c r="D39" s="20"/>
      <c r="E39" s="31">
        <f>E26+E27+E28+E29+E30+E31+E32+E33+E34+E35+E36+E38</f>
        <v>613136.59</v>
      </c>
      <c r="F39" s="31">
        <f>F26+F27+F28+F29+F30+F31+F32+F33+F34+F35+F36+F38</f>
        <v>613136.59</v>
      </c>
      <c r="G39" s="31">
        <f>G26+G27+G28+G29+G30+G31+G32+G33+G34+G35+G36+G38</f>
        <v>413136.59</v>
      </c>
      <c r="H39" s="31">
        <v>0</v>
      </c>
      <c r="I39" s="37" t="s">
        <v>60</v>
      </c>
      <c r="J39" s="33"/>
      <c r="K39" s="33"/>
    </row>
    <row r="40" spans="1:11" ht="48.75" customHeight="1">
      <c r="A40" s="38">
        <v>25</v>
      </c>
      <c r="B40" s="38">
        <v>750</v>
      </c>
      <c r="C40" s="38">
        <v>75023</v>
      </c>
      <c r="D40" s="20" t="s">
        <v>61</v>
      </c>
      <c r="E40" s="39">
        <v>10000</v>
      </c>
      <c r="F40" s="39">
        <v>10000</v>
      </c>
      <c r="G40" s="39">
        <v>10000</v>
      </c>
      <c r="H40" s="39">
        <v>0</v>
      </c>
      <c r="I40" s="37"/>
      <c r="J40" s="33"/>
      <c r="K40" s="33"/>
    </row>
    <row r="41" spans="1:11" ht="36.75" customHeight="1">
      <c r="A41" s="19" t="s">
        <v>62</v>
      </c>
      <c r="B41" s="19"/>
      <c r="C41" s="19"/>
      <c r="D41" s="20"/>
      <c r="E41" s="31">
        <f>SUM(E40:E40)</f>
        <v>10000</v>
      </c>
      <c r="F41" s="31">
        <f>SUM(F40:F40)</f>
        <v>10000</v>
      </c>
      <c r="G41" s="31">
        <f>SUM(G40:G40)</f>
        <v>10000</v>
      </c>
      <c r="H41" s="31">
        <v>0</v>
      </c>
      <c r="I41" s="37" t="s">
        <v>63</v>
      </c>
      <c r="J41" s="33"/>
      <c r="K41" s="33"/>
    </row>
    <row r="42" spans="1:11" ht="36.75" customHeight="1">
      <c r="A42" s="38">
        <v>26</v>
      </c>
      <c r="B42" s="38">
        <v>754</v>
      </c>
      <c r="C42" s="38">
        <v>75412</v>
      </c>
      <c r="D42" s="20" t="s">
        <v>64</v>
      </c>
      <c r="E42" s="39">
        <v>50000</v>
      </c>
      <c r="F42" s="39">
        <v>50000</v>
      </c>
      <c r="G42" s="39">
        <v>50000</v>
      </c>
      <c r="H42" s="39">
        <v>0</v>
      </c>
      <c r="I42" s="37"/>
      <c r="J42" s="33"/>
      <c r="K42" s="33"/>
    </row>
    <row r="43" spans="1:11" ht="36.75" customHeight="1">
      <c r="A43" s="19" t="s">
        <v>65</v>
      </c>
      <c r="B43" s="19"/>
      <c r="C43" s="19"/>
      <c r="D43" s="20"/>
      <c r="E43" s="31">
        <f>SUM(E42)</f>
        <v>50000</v>
      </c>
      <c r="F43" s="31">
        <f>SUM(F42)</f>
        <v>50000</v>
      </c>
      <c r="G43" s="31">
        <f>SUM(G42)</f>
        <v>50000</v>
      </c>
      <c r="H43" s="31">
        <v>0</v>
      </c>
      <c r="I43" s="37"/>
      <c r="J43" s="33"/>
      <c r="K43" s="33"/>
    </row>
    <row r="44" spans="1:11" ht="60.75" customHeight="1">
      <c r="A44" s="25">
        <v>27</v>
      </c>
      <c r="B44" s="25">
        <v>801</v>
      </c>
      <c r="C44" s="25">
        <v>80101</v>
      </c>
      <c r="D44" s="26" t="s">
        <v>66</v>
      </c>
      <c r="E44" s="27">
        <v>150000</v>
      </c>
      <c r="F44" s="27">
        <v>150000</v>
      </c>
      <c r="G44" s="27">
        <v>150000</v>
      </c>
      <c r="H44" s="27">
        <v>0</v>
      </c>
      <c r="I44" s="28" t="s">
        <v>67</v>
      </c>
      <c r="J44" s="40"/>
      <c r="K44" s="29"/>
    </row>
    <row r="45" spans="1:11" ht="44.25" customHeight="1">
      <c r="A45" s="25">
        <v>28</v>
      </c>
      <c r="B45" s="25">
        <v>801</v>
      </c>
      <c r="C45" s="25">
        <v>80101</v>
      </c>
      <c r="D45" s="26" t="s">
        <v>68</v>
      </c>
      <c r="E45" s="27">
        <v>145000</v>
      </c>
      <c r="F45" s="27">
        <v>145000</v>
      </c>
      <c r="G45" s="27">
        <v>50000</v>
      </c>
      <c r="H45" s="27">
        <v>0</v>
      </c>
      <c r="I45" s="28" t="s">
        <v>69</v>
      </c>
      <c r="J45" s="40"/>
      <c r="K45" s="29"/>
    </row>
    <row r="46" spans="1:11" ht="54" customHeight="1">
      <c r="A46" s="25">
        <v>29</v>
      </c>
      <c r="B46" s="25">
        <v>801</v>
      </c>
      <c r="C46" s="25">
        <v>80101</v>
      </c>
      <c r="D46" s="26" t="s">
        <v>70</v>
      </c>
      <c r="E46" s="27">
        <v>118425</v>
      </c>
      <c r="F46" s="27">
        <v>118425</v>
      </c>
      <c r="G46" s="27">
        <v>59212.5</v>
      </c>
      <c r="H46" s="27">
        <v>0</v>
      </c>
      <c r="I46" s="28" t="s">
        <v>71</v>
      </c>
      <c r="J46" s="40"/>
      <c r="K46" s="29"/>
    </row>
    <row r="47" spans="1:11" ht="45.75" customHeight="1">
      <c r="A47" s="25">
        <v>30</v>
      </c>
      <c r="B47" s="25">
        <v>801</v>
      </c>
      <c r="C47" s="25">
        <v>80101</v>
      </c>
      <c r="D47" s="26" t="s">
        <v>72</v>
      </c>
      <c r="E47" s="27">
        <v>118425</v>
      </c>
      <c r="F47" s="27">
        <v>118425</v>
      </c>
      <c r="G47" s="27">
        <v>59212.5</v>
      </c>
      <c r="H47" s="27">
        <v>0</v>
      </c>
      <c r="I47" s="28" t="s">
        <v>73</v>
      </c>
      <c r="J47" s="29"/>
      <c r="K47" s="29"/>
    </row>
    <row r="48" spans="1:11" ht="44.25" customHeight="1">
      <c r="A48" s="25">
        <v>31</v>
      </c>
      <c r="B48" s="25">
        <v>801</v>
      </c>
      <c r="C48" s="25">
        <v>80101</v>
      </c>
      <c r="D48" s="26" t="s">
        <v>74</v>
      </c>
      <c r="E48" s="27">
        <v>151000</v>
      </c>
      <c r="F48" s="27">
        <v>151000</v>
      </c>
      <c r="G48" s="27">
        <v>22650</v>
      </c>
      <c r="H48" s="27">
        <v>0</v>
      </c>
      <c r="I48" s="28" t="s">
        <v>75</v>
      </c>
      <c r="J48" s="29"/>
      <c r="K48" s="29"/>
    </row>
    <row r="49" spans="1:11" ht="44.25" customHeight="1">
      <c r="A49" s="25">
        <v>32</v>
      </c>
      <c r="B49" s="25">
        <v>801</v>
      </c>
      <c r="C49" s="25">
        <v>80101</v>
      </c>
      <c r="D49" s="30" t="s">
        <v>76</v>
      </c>
      <c r="E49" s="27">
        <v>7013.85</v>
      </c>
      <c r="F49" s="27">
        <v>7013.85</v>
      </c>
      <c r="G49" s="27">
        <v>7013.85</v>
      </c>
      <c r="H49" s="27">
        <v>0</v>
      </c>
      <c r="I49" s="28"/>
      <c r="J49" s="29"/>
      <c r="K49" s="29"/>
    </row>
    <row r="50" spans="1:11" ht="44.25" customHeight="1">
      <c r="A50" s="25">
        <v>33</v>
      </c>
      <c r="B50" s="25">
        <v>801</v>
      </c>
      <c r="C50" s="25">
        <v>80101</v>
      </c>
      <c r="D50" s="30" t="s">
        <v>77</v>
      </c>
      <c r="E50" s="27">
        <v>2134.45</v>
      </c>
      <c r="F50" s="27">
        <v>2134.45</v>
      </c>
      <c r="G50" s="27">
        <v>2134.45</v>
      </c>
      <c r="H50" s="27">
        <v>0</v>
      </c>
      <c r="I50" s="28"/>
      <c r="J50" s="29"/>
      <c r="K50" s="29"/>
    </row>
    <row r="51" spans="1:11" ht="44.25" customHeight="1">
      <c r="A51" s="25">
        <v>34</v>
      </c>
      <c r="B51" s="25">
        <v>801</v>
      </c>
      <c r="C51" s="25">
        <v>80101</v>
      </c>
      <c r="D51" s="30" t="s">
        <v>78</v>
      </c>
      <c r="E51" s="27">
        <v>10398.91</v>
      </c>
      <c r="F51" s="27">
        <v>10398.91</v>
      </c>
      <c r="G51" s="27">
        <v>10398.91</v>
      </c>
      <c r="H51" s="27">
        <v>0</v>
      </c>
      <c r="I51" s="28"/>
      <c r="J51" s="29"/>
      <c r="K51" s="29"/>
    </row>
    <row r="52" spans="1:11" ht="44.25" customHeight="1">
      <c r="A52" s="25">
        <v>35</v>
      </c>
      <c r="B52" s="25">
        <v>801</v>
      </c>
      <c r="C52" s="25">
        <v>80101</v>
      </c>
      <c r="D52" s="41" t="s">
        <v>79</v>
      </c>
      <c r="E52" s="27">
        <v>2000</v>
      </c>
      <c r="F52" s="27">
        <v>2000</v>
      </c>
      <c r="G52" s="27">
        <v>2000</v>
      </c>
      <c r="H52" s="27">
        <v>0</v>
      </c>
      <c r="I52" s="28"/>
      <c r="J52" s="29"/>
      <c r="K52" s="29"/>
    </row>
    <row r="53" spans="1:11" ht="51" customHeight="1">
      <c r="A53" s="25">
        <v>36</v>
      </c>
      <c r="B53" s="25">
        <v>801</v>
      </c>
      <c r="C53" s="25">
        <v>80101</v>
      </c>
      <c r="D53" s="42" t="s">
        <v>80</v>
      </c>
      <c r="E53" s="27">
        <v>10069.13</v>
      </c>
      <c r="F53" s="27">
        <v>10069.13</v>
      </c>
      <c r="G53" s="27">
        <v>10069.13</v>
      </c>
      <c r="H53" s="27">
        <v>0</v>
      </c>
      <c r="I53" s="28"/>
      <c r="J53" s="29"/>
      <c r="K53" s="29"/>
    </row>
    <row r="54" spans="1:11" ht="33.75" customHeight="1">
      <c r="A54" s="19" t="s">
        <v>81</v>
      </c>
      <c r="B54" s="19"/>
      <c r="C54" s="19"/>
      <c r="D54" s="20"/>
      <c r="E54" s="31">
        <f>SUM(E44:E53)</f>
        <v>714466.34</v>
      </c>
      <c r="F54" s="31">
        <f>SUM(F44:F53)</f>
        <v>714466.34</v>
      </c>
      <c r="G54" s="31">
        <f>SUM(G44:G53)</f>
        <v>372691.34</v>
      </c>
      <c r="H54" s="31">
        <f>SUM(H44:H48)</f>
        <v>0</v>
      </c>
      <c r="I54" s="37" t="s">
        <v>82</v>
      </c>
      <c r="J54" s="43"/>
      <c r="K54" s="33"/>
    </row>
    <row r="55" spans="1:11" ht="68.25" customHeight="1">
      <c r="A55" s="44" t="s">
        <v>83</v>
      </c>
      <c r="B55" s="44"/>
      <c r="C55" s="44"/>
      <c r="D55" s="45"/>
      <c r="E55" s="46">
        <f>E19+E25+E39+E41+E43+E54</f>
        <v>7585276.97</v>
      </c>
      <c r="F55" s="46">
        <f>F19+F25+F39+F41+F43+F54</f>
        <v>7585276.97</v>
      </c>
      <c r="G55" s="46">
        <f>G19+G25+G39+G41+G43+G54</f>
        <v>2579501.9699999997</v>
      </c>
      <c r="H55" s="47">
        <f>H19+H25+H39+H41+H43+H54</f>
        <v>2054000</v>
      </c>
      <c r="I55" s="48" t="s">
        <v>84</v>
      </c>
      <c r="J55" s="47">
        <f>J19+J54</f>
        <v>0</v>
      </c>
      <c r="K55" s="49" t="s">
        <v>85</v>
      </c>
    </row>
    <row r="56" spans="1:11" ht="12.75">
      <c r="A56" s="50" t="s">
        <v>86</v>
      </c>
      <c r="B56" s="50"/>
      <c r="C56" s="50"/>
      <c r="J56" s="50"/>
      <c r="K56" s="50"/>
    </row>
    <row r="57" spans="1:11" ht="12.75">
      <c r="A57" s="50" t="s">
        <v>87</v>
      </c>
      <c r="B57" s="50"/>
      <c r="C57" s="50"/>
      <c r="J57" s="50"/>
      <c r="K57" s="50"/>
    </row>
    <row r="58" spans="1:11" ht="12.75">
      <c r="A58" s="50" t="s">
        <v>88</v>
      </c>
      <c r="B58" s="50"/>
      <c r="C58" s="50"/>
      <c r="J58" s="50"/>
      <c r="K58" s="50"/>
    </row>
    <row r="59" spans="1:11" ht="12.75">
      <c r="A59" s="50" t="s">
        <v>89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2.75">
      <c r="A61" s="52" t="s">
        <v>90</v>
      </c>
      <c r="B61" s="53"/>
      <c r="C61" s="53"/>
      <c r="D61" s="53"/>
      <c r="E61" s="50"/>
      <c r="F61" s="50"/>
      <c r="G61" s="50"/>
      <c r="H61" s="50"/>
      <c r="I61" s="50"/>
      <c r="J61" s="50"/>
      <c r="K61" s="50"/>
    </row>
    <row r="62" spans="1:11" ht="12.75">
      <c r="A62" s="54" t="s">
        <v>91</v>
      </c>
      <c r="B62" s="53"/>
      <c r="C62" s="53"/>
      <c r="D62" s="53"/>
      <c r="E62" s="50"/>
      <c r="F62" s="50"/>
      <c r="G62" s="50"/>
      <c r="H62" s="50"/>
      <c r="I62" s="50"/>
      <c r="J62" s="50"/>
      <c r="K62" s="50"/>
    </row>
    <row r="63" spans="1:11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1:11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1:11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ht="12.75">
      <c r="A67" s="55"/>
    </row>
  </sheetData>
  <mergeCells count="21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9:C19"/>
    <mergeCell ref="A25:C25"/>
    <mergeCell ref="A39:C39"/>
    <mergeCell ref="A41:C41"/>
    <mergeCell ref="A43:C43"/>
    <mergeCell ref="A54:C54"/>
    <mergeCell ref="A55:C5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dcterms:created xsi:type="dcterms:W3CDTF">2012-04-03T10:43:38Z</dcterms:created>
  <dcterms:modified xsi:type="dcterms:W3CDTF">2012-04-03T10:43:38Z</dcterms:modified>
  <cp:category/>
  <cp:version/>
  <cp:contentType/>
  <cp:contentStatus/>
</cp:coreProperties>
</file>