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<sst xmlns="http://schemas.openxmlformats.org/spreadsheetml/2006/main" count="96" uniqueCount="67">
  <si>
    <t>Zadania inwestycyjne w 2007 r.</t>
  </si>
  <si>
    <t>w złotych</t>
  </si>
  <si>
    <t>Lp.</t>
  </si>
  <si>
    <t>Dział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</si>
  <si>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</si>
  <si>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</si>
  <si>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</si>
  <si>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</si>
  <si>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</si>
  <si>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</si>
  <si>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</si>
  <si>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</si>
  <si>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</si>
  <si>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</si>
  <si>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</si>
  <si>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</si>
  <si>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</si>
  <si>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>Budowa sieci kanalizacji sanitarnej z przyłączami dla części m. Gorzewo i Klusek</t>
  </si>
  <si>
    <t>Gmina Gostynin</t>
  </si>
  <si>
    <t>2.</t>
  </si>
  <si>
    <t>Budowa sieci wodociągowej z przyłączami w m. Osiny II etap</t>
  </si>
  <si>
    <t>A.      
B.
C.
…</t>
  </si>
  <si>
    <t>Budowa wodociągu Zalesie szpital</t>
  </si>
  <si>
    <t>Budowa wodociągu – spinki SUW Bierzewice – SUW Bielawy</t>
  </si>
  <si>
    <t>Budowa oczyszczalni ścieków przy szkołach w Emilianowie, Solcu, Zwoleniu i Teodorowie.</t>
  </si>
  <si>
    <t>Budowa studni głębinowej awaryjnej w Leśniewicach</t>
  </si>
  <si>
    <t>Budowa studni głębinowej awaryjnej w Krzywiu</t>
  </si>
  <si>
    <t>Budowa studni głębinowej awaryjnej w Stanisławowie Skrzańskim</t>
  </si>
  <si>
    <t>Budowa przydomowych oczyszczalni ścieków EKOPAN na terenie Gminy Gostynin</t>
  </si>
  <si>
    <t>Wykonanie projektów tech. budowy wodociągów i kanalizacji na terenie gminy.</t>
  </si>
  <si>
    <t>RAZEM O10</t>
  </si>
  <si>
    <t xml:space="preserve">Przebudowa drogi gminnej w Zieleńcu </t>
  </si>
  <si>
    <t>Przebudowa drogi gminnej  Zaborów Nowy – Sokołów</t>
  </si>
  <si>
    <t>Rozbudowa i przebudowa drogi gminnej Patrówek- Marianka odc. Górki Marianka</t>
  </si>
  <si>
    <t>Rozbudowa drogi gminnej Gulewo – Józefków</t>
  </si>
  <si>
    <t>Budowa chodnika w ciągu drogi wojewódzkiej nr 581 na odcinku Zaborów Stary – Sokołów</t>
  </si>
  <si>
    <t>A.                    B.                   C.</t>
  </si>
  <si>
    <t>Budowa ścieżki pieszo – rowerowej w Stefanowie w ciągu drogi krajowej L=922 mb</t>
  </si>
  <si>
    <t>Wydatki inwestycyjne związane z budową sieci internetowej na terenie gminy</t>
  </si>
  <si>
    <t>RAZEM 600</t>
  </si>
  <si>
    <t>Wydatki inwestycyjne związane z modernizacją budynków gminnych</t>
  </si>
  <si>
    <t>RAZEM 700</t>
  </si>
  <si>
    <t>Wydatki inwestycyjne związane z budową sieci internetowej w budynku Urzędu Gminy</t>
  </si>
  <si>
    <t>Zakup samochodu dla potrzeb Urzędu Gminy</t>
  </si>
  <si>
    <t>RAZEM 750</t>
  </si>
  <si>
    <t>Rozbudowa budynku szkoły Podstawowej i Gimnazjum o sale gimnastyczną w Stefanowie</t>
  </si>
  <si>
    <t>A.202100     
B.
C.
…</t>
  </si>
  <si>
    <t>RAZEM 801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</si>
  <si>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</si>
  <si>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</si>
  <si>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</si>
  <si>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</si>
  <si>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</si>
  <si>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>C. Inne źródła  - wpłaty rolników.</t>
  </si>
  <si>
    <t>D. Inne źródła</t>
  </si>
  <si>
    <t>A. 202100,00    
B. 126240,56
C. 156000,00
D.   61596,81</t>
  </si>
  <si>
    <t>A.      
B.
C.  39000,00
D. 61596,81</t>
  </si>
  <si>
    <t>A.      
B.126240,56
C.117000,00
…</t>
  </si>
  <si>
    <t>Zał. Nr 3 do Uchwały Rady Gminy Nr 47/X/2007</t>
  </si>
  <si>
    <t>z dnia 27 sierpnia 2007</t>
  </si>
  <si>
    <t>3.</t>
  </si>
  <si>
    <t>4.</t>
  </si>
  <si>
    <t>5.</t>
  </si>
  <si>
    <t>6.</t>
  </si>
  <si>
    <t>7.</t>
  </si>
  <si>
    <t>Razem 900</t>
  </si>
  <si>
    <t>A.      
B.
C.     39000,00
D.     61596,81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</si>
</sst>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b/>
      <sz val="13"/>
      <name val="Arial CE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4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vertical="center"/>
    </xf>
    <xf numFmtId="0" fontId="44" fillId="0" borderId="11" xfId="0" applyFont="1" applyBorder="1" applyAlignment="1">
      <alignment horizontal="right" vertical="center"/>
    </xf>
    <xf numFmtId="0" fontId="4" fillId="34" borderId="11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right" vertical="center"/>
    </xf>
    <xf numFmtId="0" fontId="0" fillId="34" borderId="11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28">
      <selection activeCell="I19" sqref="I19"/>
    </sheetView>
  </sheetViews>
  <sheetFormatPr defaultColWidth="9.140625" defaultRowHeight="15"/>
  <cols>
    <col min="4" max="4" width="6.57421875" style="0" customWidth="1"/>
    <col min="5" max="5" width="18.00390625" style="0" customWidth="1"/>
    <col min="8" max="8" width="10.57421875" style="0" customWidth="1"/>
    <col min="10" max="10" width="12.140625" style="0" customWidth="1"/>
    <col min="11" max="11" width="11.7109375" style="0" customWidth="1"/>
    <col min="12" max="12" width="16.421875" style="0" customWidth="1"/>
  </cols>
  <sheetData>
    <row r="1" ht="15">
      <c r="J1" t="s">
        <v>58</v>
      </c>
    </row>
    <row r="2" ht="15">
      <c r="J2" t="s">
        <v>59</v>
      </c>
    </row>
    <row r="3" spans="1:12" ht="18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" t="s">
        <v>1</v>
      </c>
    </row>
    <row r="5" spans="1:12" ht="15">
      <c r="A5" s="23" t="s">
        <v>2</v>
      </c>
      <c r="B5" s="23" t="s">
        <v>3</v>
      </c>
      <c r="C5" s="23" t="s">
        <v>4</v>
      </c>
      <c r="D5" s="23" t="s">
        <v>5</v>
      </c>
      <c r="E5" s="20" t="s">
        <v>6</v>
      </c>
      <c r="F5" s="20" t="s">
        <v>7</v>
      </c>
      <c r="G5" s="20" t="s">
        <v>8</v>
      </c>
      <c r="H5" s="20"/>
      <c r="I5" s="20"/>
      <c r="J5" s="20"/>
      <c r="K5" s="20"/>
      <c r="L5" s="20" t="s">
        <v>9</v>
      </c>
    </row>
    <row r="6" spans="1:12" ht="15">
      <c r="A6" s="23"/>
      <c r="B6" s="23"/>
      <c r="C6" s="23"/>
      <c r="D6" s="23"/>
      <c r="E6" s="20"/>
      <c r="F6" s="20"/>
      <c r="G6" s="20" t="s">
        <v>10</v>
      </c>
      <c r="H6" s="20" t="s">
        <v>11</v>
      </c>
      <c r="I6" s="20"/>
      <c r="J6" s="20"/>
      <c r="K6" s="20"/>
      <c r="L6" s="20"/>
    </row>
    <row r="7" spans="1:12" ht="15">
      <c r="A7" s="23"/>
      <c r="B7" s="23"/>
      <c r="C7" s="23"/>
      <c r="D7" s="23"/>
      <c r="E7" s="20"/>
      <c r="F7" s="20"/>
      <c r="G7" s="20"/>
      <c r="H7" s="20" t="s">
        <v>12</v>
      </c>
      <c r="I7" s="20" t="s">
        <v>13</v>
      </c>
      <c r="J7" s="20" t="s">
        <v>14</v>
      </c>
      <c r="K7" s="20" t="s">
        <v>15</v>
      </c>
      <c r="L7" s="20"/>
    </row>
    <row r="8" spans="1:12" ht="15">
      <c r="A8" s="23"/>
      <c r="B8" s="23"/>
      <c r="C8" s="23"/>
      <c r="D8" s="23"/>
      <c r="E8" s="20"/>
      <c r="F8" s="20"/>
      <c r="G8" s="20"/>
      <c r="H8" s="20"/>
      <c r="I8" s="20"/>
      <c r="J8" s="20"/>
      <c r="K8" s="20"/>
      <c r="L8" s="20"/>
    </row>
    <row r="9" spans="1:12" ht="45" customHeight="1">
      <c r="A9" s="23"/>
      <c r="B9" s="23"/>
      <c r="C9" s="23"/>
      <c r="D9" s="23"/>
      <c r="E9" s="20"/>
      <c r="F9" s="20"/>
      <c r="G9" s="20"/>
      <c r="H9" s="20"/>
      <c r="I9" s="20"/>
      <c r="J9" s="20"/>
      <c r="K9" s="20"/>
      <c r="L9" s="20"/>
    </row>
    <row r="10" spans="1:12" ht="1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</row>
    <row r="11" spans="1:12" ht="60">
      <c r="A11" s="11" t="s">
        <v>16</v>
      </c>
      <c r="B11" s="5"/>
      <c r="C11" s="5"/>
      <c r="D11" s="5">
        <v>6050</v>
      </c>
      <c r="E11" s="10" t="s">
        <v>20</v>
      </c>
      <c r="F11" s="7">
        <v>1429686</v>
      </c>
      <c r="G11" s="7">
        <v>1429686</v>
      </c>
      <c r="H11" s="7">
        <v>229089.19</v>
      </c>
      <c r="I11" s="7">
        <v>165603</v>
      </c>
      <c r="J11" s="8" t="s">
        <v>56</v>
      </c>
      <c r="K11" s="9">
        <v>934397</v>
      </c>
      <c r="L11" s="5" t="s">
        <v>18</v>
      </c>
    </row>
    <row r="12" spans="1:12" ht="45">
      <c r="A12" s="11" t="s">
        <v>19</v>
      </c>
      <c r="B12" s="5"/>
      <c r="C12" s="5"/>
      <c r="D12" s="5">
        <v>6050</v>
      </c>
      <c r="E12" s="10" t="s">
        <v>22</v>
      </c>
      <c r="F12" s="7">
        <v>112436</v>
      </c>
      <c r="G12" s="7">
        <v>112436</v>
      </c>
      <c r="H12" s="7">
        <v>50436</v>
      </c>
      <c r="I12" s="7">
        <v>62000</v>
      </c>
      <c r="J12" s="10"/>
      <c r="K12" s="9"/>
      <c r="L12" s="5" t="s">
        <v>18</v>
      </c>
    </row>
    <row r="13" spans="1:12" ht="60">
      <c r="A13" s="11" t="s">
        <v>60</v>
      </c>
      <c r="B13" s="5"/>
      <c r="C13" s="5"/>
      <c r="D13" s="5">
        <v>6050</v>
      </c>
      <c r="E13" s="10" t="s">
        <v>23</v>
      </c>
      <c r="F13" s="7">
        <v>40000</v>
      </c>
      <c r="G13" s="7">
        <v>40000</v>
      </c>
      <c r="H13" s="7">
        <v>40000</v>
      </c>
      <c r="I13" s="7"/>
      <c r="J13" s="10"/>
      <c r="K13" s="9"/>
      <c r="L13" s="5" t="s">
        <v>18</v>
      </c>
    </row>
    <row r="14" spans="1:12" ht="60">
      <c r="A14" s="11" t="s">
        <v>61</v>
      </c>
      <c r="B14" s="5"/>
      <c r="C14" s="5"/>
      <c r="D14" s="5">
        <v>6050</v>
      </c>
      <c r="E14" s="10" t="s">
        <v>25</v>
      </c>
      <c r="F14" s="7">
        <v>100000</v>
      </c>
      <c r="G14" s="7">
        <v>100000</v>
      </c>
      <c r="H14" s="7">
        <v>15000</v>
      </c>
      <c r="I14" s="7">
        <v>85000</v>
      </c>
      <c r="J14" s="10"/>
      <c r="K14" s="9"/>
      <c r="L14" s="5" t="s">
        <v>18</v>
      </c>
    </row>
    <row r="15" spans="1:12" ht="60">
      <c r="A15" s="11" t="s">
        <v>62</v>
      </c>
      <c r="B15" s="5"/>
      <c r="C15" s="5"/>
      <c r="D15" s="5">
        <v>6050</v>
      </c>
      <c r="E15" s="10" t="s">
        <v>26</v>
      </c>
      <c r="F15" s="7">
        <v>70000</v>
      </c>
      <c r="G15" s="7">
        <v>70000</v>
      </c>
      <c r="H15" s="7">
        <v>10000</v>
      </c>
      <c r="I15" s="7">
        <v>60000</v>
      </c>
      <c r="J15" s="10"/>
      <c r="K15" s="9"/>
      <c r="L15" s="5" t="s">
        <v>18</v>
      </c>
    </row>
    <row r="16" spans="1:12" ht="75">
      <c r="A16" s="11" t="s">
        <v>63</v>
      </c>
      <c r="B16" s="5"/>
      <c r="C16" s="5"/>
      <c r="D16" s="5">
        <v>6050</v>
      </c>
      <c r="E16" s="10" t="s">
        <v>27</v>
      </c>
      <c r="F16" s="7">
        <v>70000</v>
      </c>
      <c r="G16" s="7">
        <v>70000</v>
      </c>
      <c r="H16" s="7">
        <v>10000</v>
      </c>
      <c r="I16" s="7">
        <v>60000</v>
      </c>
      <c r="J16" s="10"/>
      <c r="K16" s="9"/>
      <c r="L16" s="5" t="s">
        <v>18</v>
      </c>
    </row>
    <row r="17" spans="1:12" ht="90">
      <c r="A17" s="11" t="s">
        <v>64</v>
      </c>
      <c r="B17" s="5"/>
      <c r="C17" s="5"/>
      <c r="D17" s="5">
        <v>6050</v>
      </c>
      <c r="E17" s="10" t="s">
        <v>29</v>
      </c>
      <c r="F17" s="7">
        <v>70000</v>
      </c>
      <c r="G17" s="7">
        <v>70000</v>
      </c>
      <c r="H17" s="7">
        <v>70000</v>
      </c>
      <c r="I17" s="7"/>
      <c r="J17" s="10"/>
      <c r="K17" s="9"/>
      <c r="L17" s="5" t="s">
        <v>18</v>
      </c>
    </row>
    <row r="18" spans="1:12" ht="48">
      <c r="A18" s="5"/>
      <c r="B18" s="5"/>
      <c r="C18" s="5"/>
      <c r="D18" s="5"/>
      <c r="E18" s="12" t="s">
        <v>30</v>
      </c>
      <c r="F18" s="27">
        <f>SUM(F11:F17)</f>
        <v>1892122</v>
      </c>
      <c r="G18" s="27">
        <f>SUM(G11:G17)</f>
        <v>1892122</v>
      </c>
      <c r="H18" s="27">
        <f>SUM(H11:H17)</f>
        <v>424525.19</v>
      </c>
      <c r="I18" s="27">
        <f>I17+I16+I15+I14+I13+I12+I11</f>
        <v>432603</v>
      </c>
      <c r="J18" s="28" t="s">
        <v>66</v>
      </c>
      <c r="K18" s="29">
        <f>K11</f>
        <v>934397</v>
      </c>
      <c r="L18" s="30"/>
    </row>
    <row r="19" spans="1:12" ht="60">
      <c r="A19" s="5">
        <v>11</v>
      </c>
      <c r="B19" s="5">
        <v>600</v>
      </c>
      <c r="C19" s="5">
        <v>60016</v>
      </c>
      <c r="D19" s="5">
        <v>6050</v>
      </c>
      <c r="E19" s="10" t="s">
        <v>31</v>
      </c>
      <c r="F19" s="7">
        <v>503832</v>
      </c>
      <c r="G19" s="7">
        <v>503832</v>
      </c>
      <c r="H19" s="7">
        <v>97942</v>
      </c>
      <c r="I19" s="7">
        <v>78400</v>
      </c>
      <c r="J19" s="10" t="s">
        <v>21</v>
      </c>
      <c r="K19" s="9">
        <v>327490</v>
      </c>
      <c r="L19" s="5" t="s">
        <v>18</v>
      </c>
    </row>
    <row r="20" spans="1:12" ht="60">
      <c r="A20" s="5">
        <v>12</v>
      </c>
      <c r="B20" s="5"/>
      <c r="C20" s="5"/>
      <c r="D20" s="5">
        <v>6050</v>
      </c>
      <c r="E20" s="10" t="s">
        <v>32</v>
      </c>
      <c r="F20" s="7">
        <f>G20</f>
        <v>553447</v>
      </c>
      <c r="G20" s="7">
        <f>H20+K20</f>
        <v>553447</v>
      </c>
      <c r="H20" s="7">
        <v>63707</v>
      </c>
      <c r="I20" s="7">
        <v>0</v>
      </c>
      <c r="J20" s="10" t="s">
        <v>21</v>
      </c>
      <c r="K20" s="9">
        <v>489740</v>
      </c>
      <c r="L20" s="5" t="s">
        <v>18</v>
      </c>
    </row>
    <row r="21" spans="1:12" ht="60">
      <c r="A21" s="15">
        <v>13</v>
      </c>
      <c r="B21" s="5"/>
      <c r="C21" s="5"/>
      <c r="D21" s="5">
        <v>6050</v>
      </c>
      <c r="E21" s="16" t="s">
        <v>33</v>
      </c>
      <c r="F21" s="7">
        <f>G21</f>
        <v>941159</v>
      </c>
      <c r="G21" s="7">
        <f>H21+K21</f>
        <v>941159</v>
      </c>
      <c r="H21" s="7">
        <v>160290</v>
      </c>
      <c r="I21" s="7">
        <v>0</v>
      </c>
      <c r="J21" s="10" t="s">
        <v>21</v>
      </c>
      <c r="K21" s="9">
        <v>780869</v>
      </c>
      <c r="L21" s="5" t="s">
        <v>18</v>
      </c>
    </row>
    <row r="22" spans="1:12" ht="60">
      <c r="A22" s="5">
        <v>14</v>
      </c>
      <c r="B22" s="5"/>
      <c r="C22" s="5"/>
      <c r="D22" s="5">
        <v>6050</v>
      </c>
      <c r="E22" s="10" t="s">
        <v>34</v>
      </c>
      <c r="F22" s="7">
        <v>734600</v>
      </c>
      <c r="G22" s="7">
        <v>734600</v>
      </c>
      <c r="H22" s="7">
        <v>83650</v>
      </c>
      <c r="I22" s="7">
        <v>100000</v>
      </c>
      <c r="J22" s="10" t="s">
        <v>21</v>
      </c>
      <c r="K22" s="9">
        <v>550950</v>
      </c>
      <c r="L22" s="5" t="s">
        <v>18</v>
      </c>
    </row>
    <row r="23" spans="1:12" ht="90">
      <c r="A23" s="5">
        <v>15</v>
      </c>
      <c r="B23" s="5"/>
      <c r="C23" s="5"/>
      <c r="D23" s="5">
        <v>6050</v>
      </c>
      <c r="E23" s="10" t="s">
        <v>35</v>
      </c>
      <c r="F23" s="7">
        <v>568600</v>
      </c>
      <c r="G23" s="7">
        <v>249000</v>
      </c>
      <c r="H23" s="7">
        <v>178400</v>
      </c>
      <c r="I23" s="7">
        <v>70600</v>
      </c>
      <c r="J23" s="10" t="s">
        <v>36</v>
      </c>
      <c r="K23" s="9"/>
      <c r="L23" s="5" t="s">
        <v>18</v>
      </c>
    </row>
    <row r="24" spans="1:12" ht="90">
      <c r="A24" s="5">
        <v>16</v>
      </c>
      <c r="B24" s="5"/>
      <c r="C24" s="5"/>
      <c r="D24" s="5">
        <v>6050</v>
      </c>
      <c r="E24" s="10" t="s">
        <v>37</v>
      </c>
      <c r="F24" s="7">
        <v>320000</v>
      </c>
      <c r="G24" s="7">
        <v>320000</v>
      </c>
      <c r="H24" s="7">
        <v>60000</v>
      </c>
      <c r="I24" s="7">
        <v>100000</v>
      </c>
      <c r="J24" s="10"/>
      <c r="K24" s="9">
        <v>160000</v>
      </c>
      <c r="L24" s="5" t="s">
        <v>18</v>
      </c>
    </row>
    <row r="25" spans="1:12" ht="90">
      <c r="A25" s="5">
        <v>17</v>
      </c>
      <c r="B25" s="5"/>
      <c r="C25" s="5">
        <v>60053</v>
      </c>
      <c r="D25" s="5">
        <v>6050</v>
      </c>
      <c r="E25" s="10" t="s">
        <v>38</v>
      </c>
      <c r="F25" s="7">
        <v>10000</v>
      </c>
      <c r="G25" s="7">
        <v>10000</v>
      </c>
      <c r="H25" s="7">
        <v>10000</v>
      </c>
      <c r="I25" s="7"/>
      <c r="J25" s="10"/>
      <c r="K25" s="9"/>
      <c r="L25" s="5" t="s">
        <v>18</v>
      </c>
    </row>
    <row r="26" spans="1:12" ht="51">
      <c r="A26" s="5"/>
      <c r="B26" s="5"/>
      <c r="C26" s="5"/>
      <c r="D26" s="5"/>
      <c r="E26" s="17" t="s">
        <v>39</v>
      </c>
      <c r="F26" s="14">
        <f>SUM(F19:F25)</f>
        <v>3631638</v>
      </c>
      <c r="G26" s="14">
        <f>SUM(G19:G25)</f>
        <v>3312038</v>
      </c>
      <c r="H26" s="14">
        <f>SUM(H19:H25)</f>
        <v>653989</v>
      </c>
      <c r="I26" s="14">
        <f>SUM(I19:I25)</f>
        <v>349000</v>
      </c>
      <c r="J26" s="17" t="s">
        <v>21</v>
      </c>
      <c r="K26" s="14">
        <f>SUM(K19:K25)</f>
        <v>2309049</v>
      </c>
      <c r="L26" s="5"/>
    </row>
    <row r="27" spans="1:12" ht="90">
      <c r="A27" s="5">
        <v>18</v>
      </c>
      <c r="B27" s="5">
        <v>700</v>
      </c>
      <c r="C27" s="5">
        <v>70005</v>
      </c>
      <c r="D27" s="5">
        <v>6050</v>
      </c>
      <c r="E27" s="10" t="s">
        <v>40</v>
      </c>
      <c r="F27" s="9">
        <v>599826</v>
      </c>
      <c r="G27" s="9">
        <v>599826</v>
      </c>
      <c r="H27" s="9">
        <v>500000</v>
      </c>
      <c r="I27" s="14"/>
      <c r="J27" s="17"/>
      <c r="K27" s="9">
        <v>99826</v>
      </c>
      <c r="L27" s="5" t="s">
        <v>18</v>
      </c>
    </row>
    <row r="28" spans="1:12" ht="51">
      <c r="A28" s="5"/>
      <c r="B28" s="5"/>
      <c r="C28" s="5"/>
      <c r="D28" s="5"/>
      <c r="E28" s="17" t="s">
        <v>41</v>
      </c>
      <c r="F28" s="14">
        <f>F27</f>
        <v>599826</v>
      </c>
      <c r="G28" s="14">
        <f>G27</f>
        <v>599826</v>
      </c>
      <c r="H28" s="14">
        <f>H27</f>
        <v>500000</v>
      </c>
      <c r="I28" s="14">
        <v>0</v>
      </c>
      <c r="J28" s="17" t="s">
        <v>21</v>
      </c>
      <c r="K28" s="14">
        <v>99826</v>
      </c>
      <c r="L28" s="5"/>
    </row>
    <row r="29" spans="1:12" ht="105">
      <c r="A29" s="5">
        <v>19</v>
      </c>
      <c r="B29" s="5">
        <v>750</v>
      </c>
      <c r="C29" s="5">
        <v>75023</v>
      </c>
      <c r="D29" s="5">
        <v>6050</v>
      </c>
      <c r="E29" s="10" t="s">
        <v>42</v>
      </c>
      <c r="F29" s="9">
        <v>43000</v>
      </c>
      <c r="G29" s="9">
        <v>43000</v>
      </c>
      <c r="H29" s="9">
        <v>43000</v>
      </c>
      <c r="I29" s="9">
        <v>0</v>
      </c>
      <c r="J29" s="10"/>
      <c r="K29" s="14"/>
      <c r="L29" s="5" t="s">
        <v>18</v>
      </c>
    </row>
    <row r="30" spans="1:12" ht="45">
      <c r="A30" s="5"/>
      <c r="B30" s="5"/>
      <c r="C30" s="5"/>
      <c r="D30" s="5">
        <v>6050</v>
      </c>
      <c r="E30" s="10" t="s">
        <v>43</v>
      </c>
      <c r="F30" s="9">
        <v>50000</v>
      </c>
      <c r="G30" s="9">
        <v>50000</v>
      </c>
      <c r="H30" s="9">
        <v>50000</v>
      </c>
      <c r="I30" s="9"/>
      <c r="J30" s="10"/>
      <c r="K30" s="14"/>
      <c r="L30" s="5" t="s">
        <v>18</v>
      </c>
    </row>
    <row r="31" spans="1:12" ht="51">
      <c r="A31" s="5"/>
      <c r="B31" s="5"/>
      <c r="C31" s="5"/>
      <c r="D31" s="5"/>
      <c r="E31" s="17" t="s">
        <v>44</v>
      </c>
      <c r="F31" s="14">
        <f>F30+F29</f>
        <v>93000</v>
      </c>
      <c r="G31" s="14">
        <f>G30+G29</f>
        <v>93000</v>
      </c>
      <c r="H31" s="14">
        <f>H30+H29</f>
        <v>93000</v>
      </c>
      <c r="I31" s="14">
        <v>0</v>
      </c>
      <c r="J31" s="17" t="s">
        <v>21</v>
      </c>
      <c r="K31" s="14">
        <v>0</v>
      </c>
      <c r="L31" s="5"/>
    </row>
    <row r="32" spans="1:12" ht="60">
      <c r="A32" s="5">
        <v>10</v>
      </c>
      <c r="B32" s="5">
        <v>801</v>
      </c>
      <c r="C32" s="5">
        <v>80101</v>
      </c>
      <c r="D32" s="5">
        <v>6050</v>
      </c>
      <c r="E32" s="18" t="s">
        <v>45</v>
      </c>
      <c r="F32" s="7">
        <v>652100</v>
      </c>
      <c r="G32" s="7">
        <v>502100</v>
      </c>
      <c r="H32" s="7">
        <v>300000</v>
      </c>
      <c r="I32" s="7">
        <v>0</v>
      </c>
      <c r="J32" s="10" t="s">
        <v>46</v>
      </c>
      <c r="K32" s="9">
        <v>0</v>
      </c>
      <c r="L32" s="5" t="s">
        <v>18</v>
      </c>
    </row>
    <row r="33" spans="1:12" ht="48">
      <c r="A33" s="5"/>
      <c r="B33" s="5"/>
      <c r="C33" s="5"/>
      <c r="D33" s="5"/>
      <c r="E33" s="17" t="s">
        <v>47</v>
      </c>
      <c r="F33" s="12">
        <f>F32</f>
        <v>652100</v>
      </c>
      <c r="G33" s="12">
        <f>G32</f>
        <v>502100</v>
      </c>
      <c r="H33" s="12">
        <f>H32</f>
        <v>300000</v>
      </c>
      <c r="I33" s="12">
        <v>0</v>
      </c>
      <c r="J33" s="13" t="s">
        <v>46</v>
      </c>
      <c r="K33" s="14">
        <f>K32</f>
        <v>0</v>
      </c>
      <c r="L33" s="5"/>
    </row>
    <row r="34" spans="1:12" ht="90">
      <c r="A34" s="5" t="s">
        <v>16</v>
      </c>
      <c r="B34" s="5">
        <v>900</v>
      </c>
      <c r="C34" s="5">
        <v>90001</v>
      </c>
      <c r="D34" s="5">
        <v>6050</v>
      </c>
      <c r="E34" s="6" t="s">
        <v>17</v>
      </c>
      <c r="F34" s="7">
        <v>2323836</v>
      </c>
      <c r="G34" s="7">
        <v>2323836</v>
      </c>
      <c r="H34" s="7">
        <v>860331.81</v>
      </c>
      <c r="I34" s="7">
        <v>399700</v>
      </c>
      <c r="J34" s="8" t="s">
        <v>57</v>
      </c>
      <c r="K34" s="9">
        <v>820563.63</v>
      </c>
      <c r="L34" s="5" t="s">
        <v>18</v>
      </c>
    </row>
    <row r="35" spans="1:12" ht="105">
      <c r="A35" s="5">
        <v>2</v>
      </c>
      <c r="B35" s="5"/>
      <c r="C35" s="5"/>
      <c r="D35" s="5">
        <v>6050</v>
      </c>
      <c r="E35" s="10" t="s">
        <v>24</v>
      </c>
      <c r="F35" s="7">
        <v>308513</v>
      </c>
      <c r="G35" s="7">
        <v>308513</v>
      </c>
      <c r="H35" s="7">
        <v>80013</v>
      </c>
      <c r="I35" s="7">
        <v>228500</v>
      </c>
      <c r="J35" s="10"/>
      <c r="K35" s="9"/>
      <c r="L35" s="5" t="s">
        <v>18</v>
      </c>
    </row>
    <row r="36" spans="1:12" ht="90">
      <c r="A36" s="11">
        <v>3</v>
      </c>
      <c r="B36" s="5"/>
      <c r="C36" s="5"/>
      <c r="D36" s="5">
        <v>6050</v>
      </c>
      <c r="E36" s="8" t="s">
        <v>28</v>
      </c>
      <c r="F36" s="7">
        <v>275000</v>
      </c>
      <c r="G36" s="7">
        <v>275000</v>
      </c>
      <c r="H36" s="7">
        <v>75000</v>
      </c>
      <c r="I36" s="7">
        <v>200000</v>
      </c>
      <c r="J36" s="10"/>
      <c r="K36" s="9"/>
      <c r="L36" s="11" t="s">
        <v>18</v>
      </c>
    </row>
    <row r="37" spans="1:12" ht="60">
      <c r="A37" s="11"/>
      <c r="B37" s="5"/>
      <c r="C37" s="5"/>
      <c r="D37" s="5"/>
      <c r="E37" s="24" t="s">
        <v>65</v>
      </c>
      <c r="F37" s="25">
        <f>SUM(F34:F36)</f>
        <v>2907349</v>
      </c>
      <c r="G37" s="25">
        <f>SUM(G34:G36)</f>
        <v>2907349</v>
      </c>
      <c r="H37" s="25">
        <f>SUM(H34:H36)</f>
        <v>1015344.81</v>
      </c>
      <c r="I37" s="25">
        <f>SUM(I34:I36)</f>
        <v>828200</v>
      </c>
      <c r="J37" s="24" t="s">
        <v>57</v>
      </c>
      <c r="K37" s="26">
        <f>SUM(K34:K36)</f>
        <v>820563.63</v>
      </c>
      <c r="L37" s="11"/>
    </row>
    <row r="38" spans="1:12" ht="51">
      <c r="A38" s="21" t="s">
        <v>48</v>
      </c>
      <c r="B38" s="21"/>
      <c r="C38" s="21"/>
      <c r="D38" s="21"/>
      <c r="E38" s="21"/>
      <c r="F38" s="12">
        <f>F18+F26+F28+F31+F33+F37</f>
        <v>9776035</v>
      </c>
      <c r="G38" s="12">
        <f>G18+G26+G28+G31+G33+G37</f>
        <v>9306435</v>
      </c>
      <c r="H38" s="12">
        <f>H18+H26+H28+H31+H33+H37</f>
        <v>2986859</v>
      </c>
      <c r="I38" s="12">
        <f>I18+I26+I28+I31+I33+I37</f>
        <v>1609803</v>
      </c>
      <c r="J38" s="17" t="s">
        <v>55</v>
      </c>
      <c r="K38" s="12">
        <f>K37+K33+K31+K28+K26+K18</f>
        <v>4163835.63</v>
      </c>
      <c r="L38" s="19" t="s">
        <v>49</v>
      </c>
    </row>
    <row r="39" spans="1:12" ht="15">
      <c r="A39" s="3" t="s">
        <v>50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5">
      <c r="A40" s="3" t="s">
        <v>51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5">
      <c r="A41" s="3" t="s">
        <v>52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5">
      <c r="A42" s="3" t="s">
        <v>53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ht="15">
      <c r="A43" s="3" t="s">
        <v>54</v>
      </c>
    </row>
  </sheetData>
  <sheetProtection/>
  <mergeCells count="16">
    <mergeCell ref="A38:E38"/>
    <mergeCell ref="A3:L3"/>
    <mergeCell ref="A5:A9"/>
    <mergeCell ref="B5:B9"/>
    <mergeCell ref="C5:C9"/>
    <mergeCell ref="D5:D9"/>
    <mergeCell ref="E5:E9"/>
    <mergeCell ref="F5:F9"/>
    <mergeCell ref="G5:K5"/>
    <mergeCell ref="L5:L9"/>
    <mergeCell ref="G6:G9"/>
    <mergeCell ref="H6:K6"/>
    <mergeCell ref="H7:H9"/>
    <mergeCell ref="I7:I9"/>
    <mergeCell ref="J7:J9"/>
    <mergeCell ref="K7:K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2007-09-24T19:39:08Z</dcterms:modified>
  <cp:category/>
  <cp:version/>
  <cp:contentType/>
  <cp:contentStatus/>
</cp:coreProperties>
</file>