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<sst xmlns="http://schemas.openxmlformats.org/spreadsheetml/2006/main" count="70" uniqueCount="57">
  <si>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Załącznik nr 1 do Uchwały Rady Gminy Gostynin Nr 10/IV/2006</t>
  </si>
  <si>
    <t>z dnia 28.12.2006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</si>
  <si>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</si>
  <si>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</si>
  <si>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</si>
  <si>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</si>
  <si>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</si>
  <si>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</si>
  <si>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</si>
  <si>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</si>
  <si>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</si>
  <si>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</si>
  <si>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</si>
  <si>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</t>
  </si>
  <si>
    <t>010</t>
  </si>
  <si>
    <t>01010</t>
  </si>
  <si>
    <t>Zmniejszenie środków zgodnie z realizacją budżetu</t>
  </si>
  <si>
    <t>01095</t>
  </si>
  <si>
    <t>Przyznanie środków na wypłatę podatku akcyzowego zawartego w cenie oleju napędowego</t>
  </si>
  <si>
    <t>Urzędy Wojewódzkie</t>
  </si>
  <si>
    <t>Zwiększenie środków w związku z wykonaniem budżetu</t>
  </si>
  <si>
    <t>Wybory do rad gmin, rad powiatów i sejmików województw, wybory wójtów, burmistrzów i prezydentów</t>
  </si>
  <si>
    <t>Zmniejszenie środków zgodnie z realizacją budżetu( brak drugiej tury wyborów)</t>
  </si>
  <si>
    <t>Wpływy z podatku z rolnego, podatku leśnego, PCC oraz podatków i opłat lokalnych od osób prawnych</t>
  </si>
  <si>
    <t>0330</t>
  </si>
  <si>
    <t>Zmiana zgodnie z realizacją budżetu</t>
  </si>
  <si>
    <t>0910</t>
  </si>
  <si>
    <t>0450</t>
  </si>
  <si>
    <t>Wpływy z podatku z rolnego, podatku leśnego, PCC oraz podatków i opłat lokalnych od osób fizycznych</t>
  </si>
  <si>
    <t>0320</t>
  </si>
  <si>
    <t>0360</t>
  </si>
  <si>
    <t>Wpływy z innych opłat stanowiących dochody jednostek samorządu terytorialnego na podstawie ustaw</t>
  </si>
  <si>
    <t>0460</t>
  </si>
  <si>
    <t>0490</t>
  </si>
  <si>
    <t>Udziały gmin w podatkach stanowiących dochód budżetu państwa</t>
  </si>
  <si>
    <t>0020</t>
  </si>
  <si>
    <t>Uzupełnien ie subwencji ogólnej dla jednostek samorządu terytorialnego</t>
  </si>
  <si>
    <t>Zwiększenie subwencji</t>
  </si>
  <si>
    <t>Zgodnie z pismem Ministerstwa Finansów ST3-4822-1/2006</t>
  </si>
  <si>
    <t>Różne rozliczenia finansowe – Pozostałe odsetki</t>
  </si>
  <si>
    <t>0920</t>
  </si>
  <si>
    <t>Oświata i wychowanie</t>
  </si>
  <si>
    <t>Dofinansowanie z MUW – wyprawka szkolna</t>
  </si>
  <si>
    <t>Dofinansowanie na przygotowanie zawodowe młodocianych pracowników</t>
  </si>
  <si>
    <t xml:space="preserve">Pomoc społeczna, Świadczenia </t>
  </si>
  <si>
    <t>Zmniejszenia i zwiększenia zgodnie z decyzjami</t>
  </si>
  <si>
    <t>0970</t>
  </si>
  <si>
    <t>Zwiększenie zgodnie z pismem MUW składak zdrowotna osób pobierających świadczenie</t>
  </si>
  <si>
    <t>Zgodnie z pismem MUW zmniejszenie środków na zasiłki stałe</t>
  </si>
  <si>
    <t>Pomoc pieniężna dla osób objętych suszą</t>
  </si>
  <si>
    <t>Edukacyjna opieka wychowawcza – pomoc materialna dla uczniów</t>
  </si>
  <si>
    <t>Dotacje celowe na dofinansowanie pomocy materialnej dla uczniów</t>
  </si>
  <si>
    <t>Gospodarka ściekowa i ochrona wód</t>
  </si>
  <si>
    <t xml:space="preserve">Współfinansowanie projektu w ramach ZPORR zgodnie z pismem MUW </t>
  </si>
  <si>
    <t>Plan razem po zmianach</t>
  </si>
  <si>
    <t>Razem zmniejszenia/zwiększenia</t>
  </si>
  <si>
    <t>Razem przesunięcia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</si>
</sst>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3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fill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1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fill" wrapText="1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fill" vertical="center" wrapText="1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46"/>
  <sheetViews>
    <sheetView tabSelected="1" workbookViewId="0" topLeftCell="A39">
      <selection activeCell="I41" sqref="I41"/>
    </sheetView>
  </sheetViews>
  <sheetFormatPr defaultColWidth="12.57421875" defaultRowHeight="12.75"/>
  <cols>
    <col min="1" max="1" width="3.00390625" style="1" customWidth="1"/>
    <col min="2" max="2" width="29.28125" style="1" customWidth="1"/>
    <col min="3" max="3" width="8.00390625" style="1" customWidth="1"/>
    <col min="4" max="4" width="9.28125" style="1" customWidth="1"/>
    <col min="5" max="5" width="10.421875" style="1" customWidth="1"/>
    <col min="6" max="6" width="14.8515625" style="1" customWidth="1"/>
    <col min="7" max="7" width="13.421875" style="1" customWidth="1"/>
    <col min="8" max="8" width="14.28125" style="1" customWidth="1"/>
    <col min="9" max="9" width="14.7109375" style="1" customWidth="1"/>
    <col min="10" max="10" width="14.140625" style="1" customWidth="1"/>
    <col min="11" max="16384" width="11.57421875" style="1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s="1" t="s">
        <v>2</v>
      </c>
    </row>
    <row r="6" ht="12.75" hidden="1"/>
    <row r="7" ht="15">
      <c r="C7" s="2" t="s">
        <v>3</v>
      </c>
    </row>
    <row r="8" ht="15">
      <c r="C8" s="2"/>
    </row>
    <row r="9" ht="12.75" hidden="1">
      <c r="C9" s="2"/>
    </row>
    <row r="10" ht="12.75" hidden="1">
      <c r="C10" s="2"/>
    </row>
    <row r="11" ht="12.75" hidden="1"/>
    <row r="12" spans="2:10" ht="23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45.75">
      <c r="B13" s="6" t="s">
        <v>13</v>
      </c>
      <c r="C13" s="7" t="s">
        <v>14</v>
      </c>
      <c r="D13" s="8" t="s">
        <v>15</v>
      </c>
      <c r="E13" s="8">
        <v>6290</v>
      </c>
      <c r="F13" s="9">
        <v>366000</v>
      </c>
      <c r="G13" s="10">
        <v>99550</v>
      </c>
      <c r="H13" s="10"/>
      <c r="I13" s="11">
        <f>F13-G13+H13</f>
        <v>266450</v>
      </c>
      <c r="J13" s="3" t="s">
        <v>16</v>
      </c>
    </row>
    <row r="14" spans="2:10" ht="69" customHeight="1">
      <c r="B14" s="12"/>
      <c r="C14" s="7" t="s">
        <v>14</v>
      </c>
      <c r="D14" s="8" t="s">
        <v>17</v>
      </c>
      <c r="E14" s="8">
        <v>2010</v>
      </c>
      <c r="F14" s="13">
        <v>0</v>
      </c>
      <c r="G14" s="14"/>
      <c r="H14" s="14">
        <v>63347</v>
      </c>
      <c r="I14" s="13">
        <f>F14+H14</f>
        <v>63347</v>
      </c>
      <c r="J14" s="15" t="s">
        <v>18</v>
      </c>
    </row>
    <row r="15" spans="2:10" ht="69" customHeight="1">
      <c r="B15" s="3" t="s">
        <v>19</v>
      </c>
      <c r="C15" s="7">
        <v>750</v>
      </c>
      <c r="D15" s="8">
        <v>75011</v>
      </c>
      <c r="E15" s="8">
        <v>2360</v>
      </c>
      <c r="F15" s="13">
        <v>1500</v>
      </c>
      <c r="G15" s="14"/>
      <c r="H15" s="14">
        <v>1000</v>
      </c>
      <c r="I15" s="13">
        <f>F15+H15</f>
        <v>2500</v>
      </c>
      <c r="J15" s="15" t="s">
        <v>20</v>
      </c>
    </row>
    <row r="16" spans="2:10" ht="69" customHeight="1">
      <c r="B16" s="3" t="s">
        <v>21</v>
      </c>
      <c r="C16" s="7">
        <v>751</v>
      </c>
      <c r="D16" s="8">
        <v>75109</v>
      </c>
      <c r="E16" s="16">
        <v>2010</v>
      </c>
      <c r="F16" s="17">
        <v>55175</v>
      </c>
      <c r="G16" s="18">
        <v>22457</v>
      </c>
      <c r="H16" s="18"/>
      <c r="I16" s="17">
        <f>F16+H16-G16</f>
        <v>32718</v>
      </c>
      <c r="J16" s="15" t="s">
        <v>22</v>
      </c>
    </row>
    <row r="17" spans="2:10" ht="69" customHeight="1">
      <c r="B17" s="3" t="s">
        <v>23</v>
      </c>
      <c r="C17" s="7">
        <v>756</v>
      </c>
      <c r="D17" s="8">
        <v>75615</v>
      </c>
      <c r="E17" s="16" t="s">
        <v>24</v>
      </c>
      <c r="F17" s="17">
        <v>115360</v>
      </c>
      <c r="G17" s="18"/>
      <c r="H17" s="18">
        <v>7500</v>
      </c>
      <c r="I17" s="17">
        <f>F17+H17-G17</f>
        <v>122860</v>
      </c>
      <c r="J17" s="15" t="s">
        <v>25</v>
      </c>
    </row>
    <row r="18" spans="2:10" ht="69" customHeight="1">
      <c r="B18" s="3"/>
      <c r="C18" s="7">
        <v>756</v>
      </c>
      <c r="D18" s="8">
        <v>75615</v>
      </c>
      <c r="E18" s="16" t="s">
        <v>26</v>
      </c>
      <c r="F18" s="17">
        <v>400</v>
      </c>
      <c r="G18" s="18"/>
      <c r="H18" s="18">
        <v>1900</v>
      </c>
      <c r="I18" s="17">
        <f>F18+H18-G18</f>
        <v>2300</v>
      </c>
      <c r="J18" s="15" t="s">
        <v>25</v>
      </c>
    </row>
    <row r="19" spans="2:10" ht="69" customHeight="1">
      <c r="B19" s="3"/>
      <c r="C19" s="7">
        <v>756</v>
      </c>
      <c r="D19" s="8">
        <v>75615</v>
      </c>
      <c r="E19" s="8" t="s">
        <v>27</v>
      </c>
      <c r="F19" s="13">
        <v>0</v>
      </c>
      <c r="G19" s="14"/>
      <c r="H19" s="14">
        <v>100</v>
      </c>
      <c r="I19" s="13">
        <f>F19+H19-G19</f>
        <v>100</v>
      </c>
      <c r="J19" s="15" t="s">
        <v>25</v>
      </c>
    </row>
    <row r="20" spans="2:10" ht="69" customHeight="1">
      <c r="B20" s="6" t="s">
        <v>28</v>
      </c>
      <c r="C20" s="7">
        <v>756</v>
      </c>
      <c r="D20" s="8">
        <v>75616</v>
      </c>
      <c r="E20" s="8" t="s">
        <v>29</v>
      </c>
      <c r="F20" s="13">
        <v>400000</v>
      </c>
      <c r="G20" s="14"/>
      <c r="H20" s="14">
        <v>60000</v>
      </c>
      <c r="I20" s="13">
        <f>F20+H20-G20</f>
        <v>460000</v>
      </c>
      <c r="J20" s="15" t="s">
        <v>25</v>
      </c>
    </row>
    <row r="21" spans="2:10" ht="69" customHeight="1">
      <c r="B21" s="19"/>
      <c r="C21" s="7">
        <v>756</v>
      </c>
      <c r="D21" s="8">
        <v>75616</v>
      </c>
      <c r="E21" s="8" t="s">
        <v>24</v>
      </c>
      <c r="F21" s="13">
        <v>27300</v>
      </c>
      <c r="G21" s="14"/>
      <c r="H21" s="14">
        <v>200</v>
      </c>
      <c r="I21" s="13">
        <f>F21+H21-G21</f>
        <v>27500</v>
      </c>
      <c r="J21" s="15" t="s">
        <v>25</v>
      </c>
    </row>
    <row r="22" spans="2:10" ht="69" customHeight="1">
      <c r="B22" s="12"/>
      <c r="C22" s="7">
        <v>756</v>
      </c>
      <c r="D22" s="8">
        <v>75616</v>
      </c>
      <c r="E22" s="8" t="s">
        <v>30</v>
      </c>
      <c r="F22" s="13">
        <v>7000</v>
      </c>
      <c r="G22" s="14"/>
      <c r="H22" s="14">
        <v>3000</v>
      </c>
      <c r="I22" s="13">
        <f>F22+H22-G22</f>
        <v>10000</v>
      </c>
      <c r="J22" s="15" t="s">
        <v>25</v>
      </c>
    </row>
    <row r="23" spans="2:10" ht="69" customHeight="1">
      <c r="B23" s="3" t="s">
        <v>31</v>
      </c>
      <c r="C23" s="7">
        <v>756</v>
      </c>
      <c r="D23" s="8">
        <v>75618</v>
      </c>
      <c r="E23" s="8" t="s">
        <v>32</v>
      </c>
      <c r="F23" s="13">
        <v>3700</v>
      </c>
      <c r="G23" s="14"/>
      <c r="H23" s="14">
        <v>3500</v>
      </c>
      <c r="I23" s="13">
        <f>F23+H23-G23</f>
        <v>7200</v>
      </c>
      <c r="J23" s="15" t="s">
        <v>25</v>
      </c>
    </row>
    <row r="24" spans="2:10" ht="69" customHeight="1">
      <c r="B24" s="3"/>
      <c r="C24" s="7">
        <v>756</v>
      </c>
      <c r="D24" s="8">
        <v>75618</v>
      </c>
      <c r="E24" s="8" t="s">
        <v>33</v>
      </c>
      <c r="F24" s="13">
        <v>2000</v>
      </c>
      <c r="G24" s="14"/>
      <c r="H24" s="14">
        <v>1500</v>
      </c>
      <c r="I24" s="13">
        <f>F24+H24-G24</f>
        <v>3500</v>
      </c>
      <c r="J24" s="15" t="s">
        <v>25</v>
      </c>
    </row>
    <row r="25" spans="2:10" ht="69" customHeight="1">
      <c r="B25" s="3" t="s">
        <v>34</v>
      </c>
      <c r="C25" s="7">
        <v>756</v>
      </c>
      <c r="D25" s="8">
        <v>75621</v>
      </c>
      <c r="E25" s="8" t="s">
        <v>35</v>
      </c>
      <c r="F25" s="13">
        <v>8000</v>
      </c>
      <c r="G25" s="14"/>
      <c r="H25" s="14">
        <v>10000</v>
      </c>
      <c r="I25" s="13">
        <f>F25+H25-G25</f>
        <v>18000</v>
      </c>
      <c r="J25" s="15" t="s">
        <v>25</v>
      </c>
    </row>
    <row r="26" spans="2:10" ht="69" customHeight="1">
      <c r="B26" s="6" t="s">
        <v>36</v>
      </c>
      <c r="C26" s="20">
        <v>758</v>
      </c>
      <c r="D26" s="16">
        <v>75801</v>
      </c>
      <c r="E26" s="16">
        <v>2920</v>
      </c>
      <c r="F26" s="17">
        <v>5968916</v>
      </c>
      <c r="G26" s="14"/>
      <c r="H26" s="14">
        <v>26276</v>
      </c>
      <c r="I26" s="13">
        <f>F26+H26</f>
        <v>5995192</v>
      </c>
      <c r="J26" s="15" t="s">
        <v>37</v>
      </c>
    </row>
    <row r="27" spans="2:10" ht="69" customHeight="1">
      <c r="B27" s="12"/>
      <c r="C27" s="20">
        <v>758</v>
      </c>
      <c r="D27" s="16">
        <v>75802</v>
      </c>
      <c r="E27" s="16">
        <v>2750</v>
      </c>
      <c r="F27" s="17">
        <v>0</v>
      </c>
      <c r="G27" s="18"/>
      <c r="H27" s="18">
        <v>93226</v>
      </c>
      <c r="I27" s="17">
        <f>F27+H27-G27</f>
        <v>93226</v>
      </c>
      <c r="J27" s="21" t="s">
        <v>38</v>
      </c>
    </row>
    <row r="28" spans="2:10" ht="69" customHeight="1">
      <c r="B28" s="3" t="s">
        <v>39</v>
      </c>
      <c r="C28" s="20">
        <v>758</v>
      </c>
      <c r="D28" s="16">
        <v>75814</v>
      </c>
      <c r="E28" s="16" t="s">
        <v>40</v>
      </c>
      <c r="F28" s="17">
        <v>7500</v>
      </c>
      <c r="G28" s="18"/>
      <c r="H28" s="18">
        <v>10000</v>
      </c>
      <c r="I28" s="17">
        <f>F28+H28-G28</f>
        <v>17500</v>
      </c>
      <c r="J28" s="21" t="s">
        <v>25</v>
      </c>
    </row>
    <row r="29" spans="2:10" ht="42" customHeight="1">
      <c r="B29" s="6" t="s">
        <v>41</v>
      </c>
      <c r="C29" s="7">
        <v>801</v>
      </c>
      <c r="D29" s="8">
        <v>80101</v>
      </c>
      <c r="E29" s="8">
        <v>2030</v>
      </c>
      <c r="F29" s="13">
        <v>19836</v>
      </c>
      <c r="G29" s="14"/>
      <c r="H29" s="14">
        <v>207</v>
      </c>
      <c r="I29" s="13">
        <f>F29+H29</f>
        <v>20043</v>
      </c>
      <c r="J29" s="15" t="s">
        <v>42</v>
      </c>
    </row>
    <row r="30" spans="2:10" ht="54.75" customHeight="1">
      <c r="B30" s="12"/>
      <c r="C30" s="7">
        <v>801</v>
      </c>
      <c r="D30" s="8">
        <v>80195</v>
      </c>
      <c r="E30" s="8">
        <v>2030</v>
      </c>
      <c r="F30" s="17">
        <v>9174</v>
      </c>
      <c r="G30" s="14"/>
      <c r="H30" s="14">
        <f>14566+523+9677</f>
        <v>24766</v>
      </c>
      <c r="I30" s="13">
        <f>F30+H30</f>
        <v>33940</v>
      </c>
      <c r="J30" s="15" t="s">
        <v>43</v>
      </c>
    </row>
    <row r="31" spans="2:10" ht="81.75" customHeight="1">
      <c r="B31" s="22" t="s">
        <v>44</v>
      </c>
      <c r="C31" s="7">
        <v>852</v>
      </c>
      <c r="D31" s="7">
        <v>85212</v>
      </c>
      <c r="E31" s="7">
        <v>2010</v>
      </c>
      <c r="F31" s="13">
        <v>3580600</v>
      </c>
      <c r="G31" s="13">
        <v>137500</v>
      </c>
      <c r="H31" s="13">
        <v>0</v>
      </c>
      <c r="I31" s="13">
        <f>F31-G31+H31</f>
        <v>3443100</v>
      </c>
      <c r="J31" s="15" t="s">
        <v>45</v>
      </c>
    </row>
    <row r="32" spans="2:10" ht="81.75" customHeight="1">
      <c r="B32" s="22"/>
      <c r="C32" s="7"/>
      <c r="D32" s="7">
        <v>85212</v>
      </c>
      <c r="E32" s="7" t="s">
        <v>46</v>
      </c>
      <c r="F32" s="13">
        <v>2000</v>
      </c>
      <c r="G32" s="13"/>
      <c r="H32" s="13">
        <v>850</v>
      </c>
      <c r="I32" s="13">
        <f>F32-G32+H32</f>
        <v>2850</v>
      </c>
      <c r="J32" s="15" t="s">
        <v>25</v>
      </c>
    </row>
    <row r="33" spans="2:10" ht="72" customHeight="1">
      <c r="B33" s="23"/>
      <c r="C33" s="7"/>
      <c r="D33" s="7">
        <v>85213</v>
      </c>
      <c r="E33" s="7">
        <v>2010</v>
      </c>
      <c r="F33" s="17">
        <v>19000</v>
      </c>
      <c r="G33" s="13"/>
      <c r="H33" s="13">
        <v>332</v>
      </c>
      <c r="I33" s="13">
        <f>F33-G33+H33</f>
        <v>19332</v>
      </c>
      <c r="J33" s="15" t="s">
        <v>47</v>
      </c>
    </row>
    <row r="34" spans="2:10" ht="72" customHeight="1">
      <c r="B34" s="23"/>
      <c r="C34" s="7"/>
      <c r="D34" s="7">
        <v>85214</v>
      </c>
      <c r="E34" s="7">
        <v>2010</v>
      </c>
      <c r="F34" s="17">
        <v>227000</v>
      </c>
      <c r="G34" s="13">
        <v>22754</v>
      </c>
      <c r="H34" s="13"/>
      <c r="I34" s="13">
        <f>F34-G34+H34</f>
        <v>204246</v>
      </c>
      <c r="J34" s="15" t="s">
        <v>48</v>
      </c>
    </row>
    <row r="35" spans="2:10" ht="72" customHeight="1">
      <c r="B35" s="23"/>
      <c r="C35" s="7"/>
      <c r="D35" s="7">
        <v>85278</v>
      </c>
      <c r="E35" s="7">
        <v>2010</v>
      </c>
      <c r="F35" s="17">
        <v>0</v>
      </c>
      <c r="G35" s="13">
        <v>134908</v>
      </c>
      <c r="H35" s="13">
        <v>697000</v>
      </c>
      <c r="I35" s="13">
        <f>F35-G35+H35</f>
        <v>562092</v>
      </c>
      <c r="J35" s="15" t="s">
        <v>49</v>
      </c>
    </row>
    <row r="36" spans="2:10" ht="48" customHeight="1">
      <c r="B36" s="24"/>
      <c r="C36" s="7"/>
      <c r="D36" s="7"/>
      <c r="E36" s="7"/>
      <c r="F36" s="13"/>
      <c r="G36" s="13"/>
      <c r="H36" s="13"/>
      <c r="I36" s="13"/>
      <c r="J36" s="15"/>
    </row>
    <row r="37" spans="2:10" ht="59.25" customHeight="1">
      <c r="B37" s="3" t="s">
        <v>50</v>
      </c>
      <c r="C37" s="7">
        <v>854</v>
      </c>
      <c r="D37" s="7">
        <v>85415</v>
      </c>
      <c r="E37" s="7">
        <v>2030</v>
      </c>
      <c r="F37" s="13">
        <v>162953</v>
      </c>
      <c r="G37" s="13"/>
      <c r="H37" s="25">
        <v>174375</v>
      </c>
      <c r="I37" s="13">
        <f>F37+H37-G37</f>
        <v>337328</v>
      </c>
      <c r="J37" s="15" t="s">
        <v>51</v>
      </c>
    </row>
    <row r="38" spans="2:10" ht="59.25" customHeight="1">
      <c r="B38" s="3" t="s">
        <v>52</v>
      </c>
      <c r="C38" s="7">
        <v>900</v>
      </c>
      <c r="D38" s="7">
        <v>90001</v>
      </c>
      <c r="E38" s="7">
        <v>6339</v>
      </c>
      <c r="F38" s="17">
        <v>0</v>
      </c>
      <c r="G38" s="17"/>
      <c r="H38" s="26">
        <v>20139</v>
      </c>
      <c r="I38" s="17">
        <f>F38+H38-G38</f>
        <v>20139</v>
      </c>
      <c r="J38" s="15" t="s">
        <v>53</v>
      </c>
    </row>
    <row r="39" spans="2:10" ht="31.5" customHeight="1">
      <c r="B39" s="3" t="s">
        <v>54</v>
      </c>
      <c r="C39" s="27"/>
      <c r="D39" s="27"/>
      <c r="E39" s="27"/>
      <c r="F39" s="28">
        <v>21492224</v>
      </c>
      <c r="G39" s="29">
        <f>SUM(G13:G38)</f>
        <v>417169</v>
      </c>
      <c r="H39" s="30">
        <f>SUM(H13:H38)</f>
        <v>1199218</v>
      </c>
      <c r="I39" s="31">
        <f>F39-G39+H39</f>
        <v>22274273</v>
      </c>
      <c r="J39" s="32"/>
    </row>
    <row r="40" spans="2:8" ht="31.5" customHeight="1">
      <c r="B40" s="1" t="s">
        <v>55</v>
      </c>
      <c r="G40" s="33">
        <v>317619</v>
      </c>
      <c r="H40" s="33">
        <v>1099668</v>
      </c>
    </row>
    <row r="41" spans="2:8" ht="31.5" customHeight="1">
      <c r="B41" s="33" t="s">
        <v>56</v>
      </c>
      <c r="G41" s="33">
        <v>99550</v>
      </c>
      <c r="H41" s="33">
        <v>99550</v>
      </c>
    </row>
    <row r="42" ht="31.5" customHeight="1"/>
    <row r="43" ht="31.5" customHeight="1"/>
    <row r="44" ht="31.5" customHeight="1"/>
    <row r="45" ht="21.75" customHeight="1"/>
    <row r="46" ht="12.75">
      <c r="F46" s="1" t="s">
        <v>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2007-01-08T12:14:41Z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