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6" activeTab="1"/>
  </bookViews>
  <sheets>
    <sheet name="Arkusz1" sheetId="1" r:id="rId1"/>
    <sheet name="Arkusz2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<sst xmlns="http://schemas.openxmlformats.org/spreadsheetml/2006/main" count="52" uniqueCount="34">
  <si>
    <t>Załącznik nr 1</t>
  </si>
  <si>
    <t xml:space="preserve"> </t>
  </si>
  <si>
    <t>ZMIANY W DOCHODACH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</si>
  <si>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</si>
  <si>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</si>
  <si>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</si>
  <si>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</si>
  <si>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</si>
  <si>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</si>
  <si>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</si>
  <si>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</si>
  <si>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</si>
  <si>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Zwiększenia dochodów</t>
  </si>
  <si>
    <t>Przesunięcia w dochodach</t>
  </si>
  <si>
    <t>ZMIANY W WYDATKACH BUDŻETOWYCH</t>
  </si>
  <si>
    <t>Załącznik Nr 2</t>
  </si>
  <si>
    <t xml:space="preserve">Zwiększenia wydatków </t>
  </si>
  <si>
    <t>Oświata i Wychowanie/Szkoły Podstawowe</t>
  </si>
  <si>
    <t xml:space="preserve">Różne rozliczenia / Część oświatowa subwencji </t>
  </si>
  <si>
    <t>Zwiększenie części oświatowej subwencji w związku ze wzrostem średnich wynagrodzeń nauczycieli (zgodnie z informacją Ministra Finansów)</t>
  </si>
  <si>
    <t>Razem</t>
  </si>
  <si>
    <t>Oświata i Wychowanie/Gimnazja</t>
  </si>
  <si>
    <t>Zwiększenie wydatków na wynagrodzenia  - zwiększenie części oświatowej subwencji w związku ze wzrostem średnich wynagrodzeń nauczycieli (zgodnie z informacją Ministra Finansów)</t>
  </si>
  <si>
    <t>Zmniejszenie</t>
  </si>
  <si>
    <t>Oświata i Wychowanie / Gimnazjum</t>
  </si>
  <si>
    <t>Plan ogółem po zmianach</t>
  </si>
  <si>
    <t xml:space="preserve">Przesunięcia wydatków </t>
  </si>
  <si>
    <t xml:space="preserve">Zał. Nr 3 </t>
  </si>
  <si>
    <t>do Uchwały Rady Gminy Gostynin Nr  88/XVII/2008</t>
  </si>
  <si>
    <t>z dnia 26 marca 2008 roku.</t>
  </si>
  <si>
    <t>do Uchwały Rady Gminy Gostynin Nr 88/XVII/2008</t>
  </si>
  <si>
    <t>do Uchwały Nr 88/XVII/2008 Rady Gminy Gostynin</t>
  </si>
  <si>
    <t>z dnia 26 marca 2008 roku</t>
  </si>
  <si>
    <t>W związku z planowanymi wydatkami na zakup usług telefonii komórkowej oraz ubezpieczeń majatkowych postanawia się przesunać środki na ten cel zmniejszając planowane wydatki na zakup usług telefonii stacjonarnej.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</si>
</sst>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\-??\ [$zł-415]_-;_-@_-"/>
    <numFmt numFmtId="165" formatCode="#,##0.00\ [$zł-415];[Red]\-#,##0.00\ [$zł-415]"/>
    <numFmt numFmtId="166" formatCode="#,##0.00&quot; zł&quot;;\-#,##0.00&quot; zł&quot;"/>
    <numFmt numFmtId="167" formatCode="_-* #,##0.00&quot; zł&quot;_-;\-* #,##0.00&quot; zł&quot;_-;_-* \-??&quot; zł&quot;_-;_-@_-"/>
    <numFmt numFmtId="168" formatCode="_-* #,##0.00\ _z_ł_-;\-* #,##0.00\ _z_ł_-;_-* \-??\ _z_ł_-;_-@_-"/>
    <numFmt numFmtId="169" formatCode="#,##0.00_ ;\-#,##0.00\ "/>
    <numFmt numFmtId="170" formatCode="_-* #,##0.00\ [$zł-415]_-;\-* #,##0.00\ [$zł-415]_-;_-* &quot;-&quot;??\ [$zł-415]_-;_-@_-"/>
    <numFmt numFmtId="171" formatCode="dd/mm/yyyy"/>
  </numFmts>
  <fonts count="3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8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Fill="1" applyAlignment="1">
      <alignment/>
    </xf>
    <xf numFmtId="165" fontId="18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fill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4" fontId="18" fillId="24" borderId="12" xfId="0" applyNumberFormat="1" applyFont="1" applyFill="1" applyBorder="1" applyAlignment="1">
      <alignment vertical="center"/>
    </xf>
    <xf numFmtId="165" fontId="18" fillId="0" borderId="12" xfId="0" applyNumberFormat="1" applyFont="1" applyFill="1" applyBorder="1" applyAlignment="1">
      <alignment horizontal="right" vertical="center"/>
    </xf>
    <xf numFmtId="165" fontId="18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66" fontId="18" fillId="0" borderId="12" xfId="0" applyNumberFormat="1" applyFont="1" applyFill="1" applyBorder="1" applyAlignment="1">
      <alignment horizontal="right" vertical="center" wrapText="1"/>
    </xf>
    <xf numFmtId="166" fontId="24" fillId="0" borderId="12" xfId="0" applyNumberFormat="1" applyFont="1" applyFill="1" applyBorder="1" applyAlignment="1">
      <alignment horizontal="right" vertical="center" wrapText="1"/>
    </xf>
    <xf numFmtId="0" fontId="23" fillId="0" borderId="12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167" fontId="26" fillId="0" borderId="12" xfId="58" applyFont="1" applyFill="1" applyBorder="1" applyAlignment="1">
      <alignment/>
    </xf>
    <xf numFmtId="165" fontId="25" fillId="0" borderId="12" xfId="0" applyNumberFormat="1" applyFont="1" applyFill="1" applyBorder="1" applyAlignment="1">
      <alignment horizontal="right" vertical="center"/>
    </xf>
    <xf numFmtId="165" fontId="25" fillId="0" borderId="13" xfId="0" applyNumberFormat="1" applyFont="1" applyFill="1" applyBorder="1" applyAlignment="1">
      <alignment horizontal="right" vertical="center" wrapText="1"/>
    </xf>
    <xf numFmtId="0" fontId="25" fillId="0" borderId="12" xfId="0" applyFont="1" applyFill="1" applyBorder="1" applyAlignment="1">
      <alignment/>
    </xf>
    <xf numFmtId="167" fontId="25" fillId="0" borderId="11" xfId="58" applyFont="1" applyFill="1" applyBorder="1" applyAlignment="1" applyProtection="1">
      <alignment horizontal="fill" vertical="center" wrapText="1"/>
      <protection/>
    </xf>
    <xf numFmtId="167" fontId="25" fillId="0" borderId="11" xfId="58" applyFont="1" applyFill="1" applyBorder="1" applyAlignment="1" applyProtection="1">
      <alignment horizontal="right" vertical="center"/>
      <protection/>
    </xf>
    <xf numFmtId="167" fontId="25" fillId="0" borderId="11" xfId="58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>
      <alignment horizontal="right" vertical="center" wrapText="1"/>
    </xf>
    <xf numFmtId="165" fontId="25" fillId="0" borderId="10" xfId="0" applyNumberFormat="1" applyFont="1" applyFill="1" applyBorder="1" applyAlignment="1">
      <alignment horizontal="right" vertical="center"/>
    </xf>
    <xf numFmtId="165" fontId="25" fillId="0" borderId="12" xfId="0" applyNumberFormat="1" applyFont="1" applyFill="1" applyBorder="1" applyAlignment="1">
      <alignment horizontal="right" vertical="center" wrapText="1"/>
    </xf>
    <xf numFmtId="165" fontId="25" fillId="0" borderId="12" xfId="0" applyNumberFormat="1" applyFont="1" applyFill="1" applyBorder="1" applyAlignment="1">
      <alignment/>
    </xf>
    <xf numFmtId="165" fontId="25" fillId="0" borderId="14" xfId="0" applyNumberFormat="1" applyFont="1" applyFill="1" applyBorder="1" applyAlignment="1">
      <alignment vertical="center"/>
    </xf>
    <xf numFmtId="165" fontId="25" fillId="0" borderId="15" xfId="0" applyNumberFormat="1" applyFont="1" applyFill="1" applyBorder="1" applyAlignment="1">
      <alignment vertical="center"/>
    </xf>
    <xf numFmtId="43" fontId="25" fillId="0" borderId="12" xfId="0" applyNumberFormat="1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/>
    </xf>
    <xf numFmtId="167" fontId="26" fillId="24" borderId="16" xfId="58" applyFont="1" applyFill="1" applyBorder="1" applyAlignment="1">
      <alignment vertical="center"/>
    </xf>
    <xf numFmtId="165" fontId="25" fillId="0" borderId="16" xfId="0" applyNumberFormat="1" applyFont="1" applyFill="1" applyBorder="1" applyAlignment="1">
      <alignment horizontal="right" vertical="center"/>
    </xf>
    <xf numFmtId="165" fontId="25" fillId="0" borderId="17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171" fontId="2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29" fillId="0" borderId="12" xfId="0" applyFont="1" applyBorder="1" applyAlignment="1">
      <alignment horizontal="center" vertical="center"/>
    </xf>
    <xf numFmtId="4" fontId="29" fillId="0" borderId="12" xfId="0" applyNumberFormat="1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0" fontId="23" fillId="0" borderId="12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8" fillId="24" borderId="18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fill" vertical="center" wrapText="1"/>
    </xf>
    <xf numFmtId="165" fontId="25" fillId="0" borderId="11" xfId="0" applyNumberFormat="1" applyFont="1" applyFill="1" applyBorder="1" applyAlignment="1">
      <alignment horizontal="right" vertic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165" fontId="25" fillId="0" borderId="21" xfId="0" applyNumberFormat="1" applyFont="1" applyFill="1" applyBorder="1" applyAlignment="1">
      <alignment horizontal="right" vertical="center"/>
    </xf>
    <xf numFmtId="165" fontId="25" fillId="0" borderId="14" xfId="0" applyNumberFormat="1" applyFont="1" applyFill="1" applyBorder="1" applyAlignment="1">
      <alignment horizontal="right" vertical="center"/>
    </xf>
    <xf numFmtId="0" fontId="27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25" fillId="0" borderId="24" xfId="0" applyFont="1" applyBorder="1" applyAlignment="1">
      <alignment horizontal="center" wrapText="1"/>
    </xf>
    <xf numFmtId="0" fontId="25" fillId="0" borderId="25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2" fillId="0" borderId="12" xfId="0" applyFont="1" applyBorder="1" applyAlignment="1">
      <alignment vertical="center"/>
    </xf>
    <xf numFmtId="165" fontId="25" fillId="0" borderId="0" xfId="0" applyNumberFormat="1" applyFont="1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I4" sqref="I4"/>
    </sheetView>
  </sheetViews>
  <sheetFormatPr defaultColWidth="11.57421875" defaultRowHeight="12.75"/>
  <cols>
    <col min="1" max="1" width="21.7109375" style="0" customWidth="1"/>
    <col min="2" max="3" width="11.57421875" style="0" customWidth="1"/>
    <col min="4" max="4" width="11.28125" style="0" customWidth="1"/>
    <col min="5" max="5" width="16.421875" style="0" bestFit="1" customWidth="1"/>
    <col min="6" max="6" width="11.57421875" style="0" customWidth="1"/>
    <col min="7" max="7" width="11.00390625" style="0" customWidth="1"/>
    <col min="8" max="8" width="14.421875" style="0" customWidth="1"/>
    <col min="9" max="9" width="21.281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10" ht="12.75">
      <c r="A2" s="1"/>
      <c r="B2" s="1"/>
      <c r="C2" s="1"/>
      <c r="D2" s="1"/>
      <c r="E2" s="1"/>
      <c r="H2" s="2" t="s">
        <v>0</v>
      </c>
      <c r="I2" s="2"/>
      <c r="J2" s="2"/>
    </row>
    <row r="3" spans="1:10" ht="12.75">
      <c r="A3" s="1"/>
      <c r="B3" s="1"/>
      <c r="C3" s="1"/>
      <c r="D3" s="1"/>
      <c r="E3" s="1"/>
      <c r="H3" s="2" t="s">
        <v>28</v>
      </c>
      <c r="I3" s="2"/>
      <c r="J3" s="2"/>
    </row>
    <row r="4" spans="1:10" ht="12.75">
      <c r="A4" s="1"/>
      <c r="B4" s="1"/>
      <c r="C4" s="1"/>
      <c r="D4" s="1"/>
      <c r="E4" s="1"/>
      <c r="H4" s="2" t="s">
        <v>29</v>
      </c>
      <c r="I4" s="2"/>
      <c r="J4" s="2"/>
    </row>
    <row r="5" spans="1:9" ht="12.75">
      <c r="A5" s="1"/>
      <c r="B5" s="1"/>
      <c r="C5" s="1"/>
      <c r="D5" s="1"/>
      <c r="E5" s="1"/>
      <c r="F5" s="1" t="s">
        <v>1</v>
      </c>
      <c r="G5" s="1"/>
      <c r="H5" s="1"/>
      <c r="I5" s="1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15.75">
      <c r="A7" s="1"/>
      <c r="B7" s="3" t="s">
        <v>2</v>
      </c>
      <c r="C7" s="1"/>
      <c r="D7" s="1"/>
      <c r="E7" s="1"/>
      <c r="F7" s="1"/>
      <c r="G7" s="1"/>
      <c r="H7" s="1"/>
      <c r="I7" s="1"/>
    </row>
    <row r="8" spans="1:9" ht="15.75">
      <c r="A8" s="1"/>
      <c r="B8" s="3"/>
      <c r="C8" s="1"/>
      <c r="D8" s="1"/>
      <c r="E8" s="1"/>
      <c r="F8" s="1"/>
      <c r="G8" s="1"/>
      <c r="H8" s="1"/>
      <c r="I8" s="1"/>
    </row>
    <row r="9" spans="1:9" ht="15.75">
      <c r="A9" s="4"/>
      <c r="B9" s="3"/>
      <c r="C9" s="1"/>
      <c r="D9" s="1"/>
      <c r="E9" s="1"/>
      <c r="F9" s="1"/>
      <c r="G9" s="1"/>
      <c r="H9" s="1"/>
      <c r="I9" s="1"/>
    </row>
    <row r="10" spans="1:9" ht="15.75">
      <c r="A10" s="1"/>
      <c r="B10" s="3"/>
      <c r="C10" s="1"/>
      <c r="D10" s="1"/>
      <c r="E10" s="1"/>
      <c r="F10" s="1"/>
      <c r="G10" s="1"/>
      <c r="H10" s="1"/>
      <c r="I10" s="1"/>
    </row>
    <row r="11" spans="1:9" ht="15.75">
      <c r="A11" s="1"/>
      <c r="B11" s="3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30" customHeight="1">
      <c r="A13" s="10" t="s">
        <v>3</v>
      </c>
      <c r="B13" s="10" t="s">
        <v>4</v>
      </c>
      <c r="C13" s="11" t="s">
        <v>5</v>
      </c>
      <c r="D13" s="11" t="s">
        <v>6</v>
      </c>
      <c r="E13" s="12" t="s">
        <v>7</v>
      </c>
      <c r="F13" s="11" t="s">
        <v>8</v>
      </c>
      <c r="G13" s="11" t="s">
        <v>9</v>
      </c>
      <c r="H13" s="10" t="s">
        <v>10</v>
      </c>
      <c r="I13" s="11" t="s">
        <v>11</v>
      </c>
    </row>
    <row r="14" spans="1:9" ht="66" customHeight="1">
      <c r="A14" s="13" t="s">
        <v>18</v>
      </c>
      <c r="B14" s="14">
        <v>758</v>
      </c>
      <c r="C14" s="15">
        <v>75801</v>
      </c>
      <c r="D14" s="16">
        <v>2920</v>
      </c>
      <c r="E14" s="17">
        <v>6562613</v>
      </c>
      <c r="F14" s="18"/>
      <c r="G14" s="18">
        <v>492193</v>
      </c>
      <c r="H14" s="19">
        <f>E14+G14-F14</f>
        <v>7054806</v>
      </c>
      <c r="I14" s="25" t="s">
        <v>19</v>
      </c>
    </row>
    <row r="15" spans="1:9" ht="26.25" customHeight="1">
      <c r="A15" s="20"/>
      <c r="B15" s="21"/>
      <c r="C15" s="21"/>
      <c r="D15" s="21"/>
      <c r="E15" s="22">
        <v>30134000</v>
      </c>
      <c r="F15" s="22"/>
      <c r="G15" s="23">
        <f>G14</f>
        <v>492193</v>
      </c>
      <c r="H15" s="19">
        <f>E15+G15-F15</f>
        <v>30626193</v>
      </c>
      <c r="I15" s="24"/>
    </row>
    <row r="16" spans="1:9" ht="12.75">
      <c r="A16" s="5" t="s">
        <v>12</v>
      </c>
      <c r="B16" s="5"/>
      <c r="C16" s="5"/>
      <c r="D16" s="5"/>
      <c r="E16" s="6">
        <f>G15</f>
        <v>492193</v>
      </c>
      <c r="F16" s="5"/>
      <c r="G16" s="5"/>
      <c r="H16" s="5"/>
      <c r="I16" s="5"/>
    </row>
    <row r="17" spans="1:9" ht="12.75">
      <c r="A17" s="5" t="s">
        <v>13</v>
      </c>
      <c r="B17" s="5"/>
      <c r="C17" s="5"/>
      <c r="D17" s="5"/>
      <c r="E17" s="6">
        <v>0</v>
      </c>
      <c r="F17" s="5"/>
      <c r="G17" s="5"/>
      <c r="H17" s="5"/>
      <c r="I17" s="5"/>
    </row>
  </sheetData>
  <sheetProtection/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19" sqref="B19"/>
    </sheetView>
  </sheetViews>
  <sheetFormatPr defaultColWidth="11.57421875" defaultRowHeight="12.75"/>
  <cols>
    <col min="1" max="1" width="24.7109375" style="0" customWidth="1"/>
    <col min="2" max="2" width="10.140625" style="0" customWidth="1"/>
    <col min="3" max="3" width="9.421875" style="0" customWidth="1"/>
    <col min="4" max="4" width="9.57421875" style="0" customWidth="1"/>
    <col min="5" max="5" width="16.8515625" style="0" customWidth="1"/>
    <col min="6" max="6" width="11.140625" style="0" customWidth="1"/>
    <col min="7" max="7" width="11.57421875" style="0" customWidth="1"/>
    <col min="8" max="8" width="17.140625" style="0" customWidth="1"/>
    <col min="9" max="9" width="25.8515625" style="0" customWidth="1"/>
  </cols>
  <sheetData>
    <row r="1" spans="1:10" ht="15.75">
      <c r="A1" s="5"/>
      <c r="B1" s="7" t="s">
        <v>14</v>
      </c>
      <c r="C1" s="5"/>
      <c r="D1" s="5"/>
      <c r="E1" s="5"/>
      <c r="F1" s="5"/>
      <c r="G1" s="5"/>
      <c r="H1" s="5" t="s">
        <v>15</v>
      </c>
      <c r="I1" s="5"/>
      <c r="J1" s="5"/>
    </row>
    <row r="2" spans="1:10" ht="15.75">
      <c r="A2" s="5"/>
      <c r="B2" s="7"/>
      <c r="C2" s="5"/>
      <c r="D2" s="5"/>
      <c r="E2" s="5"/>
      <c r="F2" s="5"/>
      <c r="G2" s="5"/>
      <c r="H2" s="5" t="s">
        <v>30</v>
      </c>
      <c r="I2" s="5"/>
      <c r="J2" s="5"/>
    </row>
    <row r="3" spans="1:10" ht="15.75">
      <c r="A3" s="5"/>
      <c r="B3" s="7"/>
      <c r="C3" s="5"/>
      <c r="D3" s="5"/>
      <c r="E3" s="5"/>
      <c r="F3" s="5"/>
      <c r="G3" s="5"/>
      <c r="H3" s="5" t="s">
        <v>29</v>
      </c>
      <c r="I3" s="5"/>
      <c r="J3" s="5"/>
    </row>
    <row r="4" spans="1:9" ht="15.75">
      <c r="A4" s="5"/>
      <c r="B4" s="7"/>
      <c r="C4" s="5"/>
      <c r="D4" s="5"/>
      <c r="E4" s="5"/>
      <c r="F4" s="5"/>
      <c r="G4" s="5"/>
      <c r="H4" s="5"/>
      <c r="I4" s="5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27" customHeight="1">
      <c r="A6" s="8" t="s">
        <v>3</v>
      </c>
      <c r="B6" s="8" t="s">
        <v>4</v>
      </c>
      <c r="C6" s="29" t="s">
        <v>5</v>
      </c>
      <c r="D6" s="29" t="s">
        <v>6</v>
      </c>
      <c r="E6" s="8" t="s">
        <v>7</v>
      </c>
      <c r="F6" s="29" t="s">
        <v>8</v>
      </c>
      <c r="G6" s="29" t="s">
        <v>9</v>
      </c>
      <c r="H6" s="8" t="s">
        <v>10</v>
      </c>
      <c r="I6" s="29" t="s">
        <v>11</v>
      </c>
    </row>
    <row r="7" spans="1:9" ht="27" customHeight="1">
      <c r="A7" s="10"/>
      <c r="B7" s="10"/>
      <c r="C7" s="11"/>
      <c r="D7" s="11"/>
      <c r="E7" s="10"/>
      <c r="F7" s="11"/>
      <c r="G7" s="11"/>
      <c r="H7" s="10"/>
      <c r="I7" s="11"/>
    </row>
    <row r="8" spans="1:9" ht="38.25" customHeight="1">
      <c r="A8" s="56" t="s">
        <v>17</v>
      </c>
      <c r="B8" s="64">
        <v>801</v>
      </c>
      <c r="C8" s="59">
        <v>80101</v>
      </c>
      <c r="D8" s="44">
        <v>4010</v>
      </c>
      <c r="E8" s="45">
        <v>3431289</v>
      </c>
      <c r="F8" s="46"/>
      <c r="G8" s="46">
        <v>294000</v>
      </c>
      <c r="H8" s="47">
        <f>E8+G8-F8</f>
        <v>3725289</v>
      </c>
      <c r="I8" s="69" t="s">
        <v>22</v>
      </c>
    </row>
    <row r="9" spans="1:9" ht="35.25" customHeight="1">
      <c r="A9" s="57"/>
      <c r="B9" s="65"/>
      <c r="C9" s="59"/>
      <c r="D9" s="9">
        <v>4011</v>
      </c>
      <c r="E9" s="34">
        <v>664929</v>
      </c>
      <c r="F9" s="35"/>
      <c r="G9" s="36">
        <v>57000</v>
      </c>
      <c r="H9" s="32">
        <f>E9-F9+G9</f>
        <v>721929</v>
      </c>
      <c r="I9" s="70"/>
    </row>
    <row r="10" spans="1:9" ht="12.75">
      <c r="A10" s="57"/>
      <c r="B10" s="65"/>
      <c r="C10" s="59"/>
      <c r="D10" s="66">
        <v>4012</v>
      </c>
      <c r="E10" s="67">
        <v>94762</v>
      </c>
      <c r="F10" s="68"/>
      <c r="G10" s="68">
        <v>8000</v>
      </c>
      <c r="H10" s="71">
        <f>E10-F10+G10</f>
        <v>102762</v>
      </c>
      <c r="I10" s="70"/>
    </row>
    <row r="11" spans="1:9" ht="6" customHeight="1">
      <c r="A11" s="57"/>
      <c r="B11" s="65"/>
      <c r="C11" s="59"/>
      <c r="D11" s="66"/>
      <c r="E11" s="67"/>
      <c r="F11" s="68"/>
      <c r="G11" s="68"/>
      <c r="H11" s="72"/>
      <c r="I11" s="70"/>
    </row>
    <row r="12" spans="1:9" ht="12.75" hidden="1">
      <c r="A12" s="57"/>
      <c r="B12" s="65"/>
      <c r="C12" s="59"/>
      <c r="D12" s="66"/>
      <c r="E12" s="67"/>
      <c r="F12" s="68"/>
      <c r="G12" s="68"/>
      <c r="H12" s="41"/>
      <c r="I12" s="70"/>
    </row>
    <row r="13" spans="1:9" ht="7.5" customHeight="1" hidden="1">
      <c r="A13" s="57"/>
      <c r="B13" s="65"/>
      <c r="C13" s="59"/>
      <c r="D13" s="66"/>
      <c r="E13" s="67"/>
      <c r="F13" s="68"/>
      <c r="G13" s="68"/>
      <c r="H13" s="41"/>
      <c r="I13" s="70"/>
    </row>
    <row r="14" spans="1:9" ht="36" customHeight="1" hidden="1">
      <c r="A14" s="57"/>
      <c r="B14" s="65"/>
      <c r="C14" s="60"/>
      <c r="D14" s="66"/>
      <c r="E14" s="67"/>
      <c r="F14" s="68"/>
      <c r="G14" s="68"/>
      <c r="H14" s="42"/>
      <c r="I14" s="70"/>
    </row>
    <row r="15" spans="1:9" ht="30" customHeight="1">
      <c r="A15" s="58" t="s">
        <v>21</v>
      </c>
      <c r="B15" s="65">
        <v>801</v>
      </c>
      <c r="C15" s="61">
        <v>80110</v>
      </c>
      <c r="D15" s="27">
        <v>4010</v>
      </c>
      <c r="E15" s="37">
        <v>1268727</v>
      </c>
      <c r="F15" s="38"/>
      <c r="G15" s="38">
        <v>108800</v>
      </c>
      <c r="H15" s="32">
        <f>E15+G15-F15</f>
        <v>1377527</v>
      </c>
      <c r="I15" s="70"/>
    </row>
    <row r="16" spans="1:9" ht="30" customHeight="1">
      <c r="A16" s="58"/>
      <c r="B16" s="65"/>
      <c r="C16" s="62"/>
      <c r="D16" s="28">
        <v>4011</v>
      </c>
      <c r="E16" s="39">
        <v>247864</v>
      </c>
      <c r="F16" s="31"/>
      <c r="G16" s="31">
        <v>21293</v>
      </c>
      <c r="H16" s="32">
        <f>E16+G16-F16</f>
        <v>269157</v>
      </c>
      <c r="I16" s="70"/>
    </row>
    <row r="17" spans="1:9" ht="30" customHeight="1">
      <c r="A17" s="58"/>
      <c r="B17" s="65"/>
      <c r="C17" s="63"/>
      <c r="D17" s="28">
        <v>4012</v>
      </c>
      <c r="E17" s="39">
        <v>35328</v>
      </c>
      <c r="F17" s="31"/>
      <c r="G17" s="31">
        <v>3100</v>
      </c>
      <c r="H17" s="32">
        <f>E17+G17-F17</f>
        <v>38428</v>
      </c>
      <c r="I17" s="70"/>
    </row>
    <row r="18" spans="1:9" ht="25.5" customHeight="1">
      <c r="A18" s="26" t="s">
        <v>20</v>
      </c>
      <c r="B18" s="26"/>
      <c r="C18" s="26"/>
      <c r="D18" s="26"/>
      <c r="E18" s="30">
        <v>32784000</v>
      </c>
      <c r="F18" s="33"/>
      <c r="G18" s="40">
        <f>SUM(G8:G17)</f>
        <v>492193</v>
      </c>
      <c r="H18" s="43">
        <f>E18-F18+G18</f>
        <v>33276193</v>
      </c>
      <c r="I18" s="26"/>
    </row>
    <row r="19" spans="1:9" ht="12.75">
      <c r="A19" s="5" t="s">
        <v>16</v>
      </c>
      <c r="B19" s="82">
        <f>G18</f>
        <v>492193</v>
      </c>
      <c r="C19" s="5"/>
      <c r="D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</sheetData>
  <sheetProtection/>
  <mergeCells count="12">
    <mergeCell ref="D10:D14"/>
    <mergeCell ref="E10:E14"/>
    <mergeCell ref="F10:F14"/>
    <mergeCell ref="G10:G14"/>
    <mergeCell ref="I8:I17"/>
    <mergeCell ref="H10:H11"/>
    <mergeCell ref="A8:A14"/>
    <mergeCell ref="A15:A17"/>
    <mergeCell ref="C8:C14"/>
    <mergeCell ref="C15:C17"/>
    <mergeCell ref="B8:B14"/>
    <mergeCell ref="B15:B17"/>
  </mergeCells>
  <printOptions/>
  <pageMargins left="0.5902777777777778" right="0.5902777777777778" top="0.6888888888888889" bottom="0.6888888888888889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G18" sqref="G18"/>
    </sheetView>
  </sheetViews>
  <sheetFormatPr defaultColWidth="9.140625" defaultRowHeight="12.75"/>
  <cols>
    <col min="2" max="2" width="18.421875" style="0" customWidth="1"/>
    <col min="4" max="4" width="10.421875" style="0" customWidth="1"/>
    <col min="5" max="5" width="10.140625" style="0" customWidth="1"/>
    <col min="6" max="6" width="13.57421875" style="0" customWidth="1"/>
    <col min="7" max="7" width="11.140625" style="0" customWidth="1"/>
    <col min="8" max="8" width="11.421875" style="0" customWidth="1"/>
    <col min="9" max="9" width="11.28125" style="0" customWidth="1"/>
    <col min="10" max="10" width="17.57421875" style="0" customWidth="1"/>
  </cols>
  <sheetData>
    <row r="2" ht="12.75">
      <c r="G2" s="48" t="s">
        <v>27</v>
      </c>
    </row>
    <row r="3" spans="2:10" ht="12.75">
      <c r="B3" s="48"/>
      <c r="C3" s="48"/>
      <c r="D3" s="48"/>
      <c r="E3" s="48"/>
      <c r="F3" s="48"/>
      <c r="G3" s="48" t="s">
        <v>31</v>
      </c>
      <c r="H3" s="48"/>
      <c r="I3" s="48"/>
      <c r="J3" s="48"/>
    </row>
    <row r="4" spans="2:10" ht="12.75">
      <c r="B4" s="48"/>
      <c r="C4" s="48"/>
      <c r="D4" s="48"/>
      <c r="E4" s="48"/>
      <c r="F4" s="48"/>
      <c r="G4" s="48" t="s">
        <v>32</v>
      </c>
      <c r="H4" s="48"/>
      <c r="I4" s="48"/>
      <c r="J4" s="48"/>
    </row>
    <row r="5" spans="2:10" ht="12.75">
      <c r="B5" s="48"/>
      <c r="C5" s="48"/>
      <c r="D5" s="48"/>
      <c r="E5" s="48"/>
      <c r="F5" s="48"/>
      <c r="G5" s="48"/>
      <c r="H5" s="48"/>
      <c r="I5" s="48"/>
      <c r="J5" s="48"/>
    </row>
    <row r="6" spans="2:10" ht="12.75">
      <c r="B6" s="48"/>
      <c r="C6" s="48"/>
      <c r="D6" s="48"/>
      <c r="E6" s="48"/>
      <c r="F6" s="48"/>
      <c r="G6" s="48"/>
      <c r="H6" s="48"/>
      <c r="I6" s="48"/>
      <c r="J6" s="48"/>
    </row>
    <row r="7" spans="2:10" ht="15.75">
      <c r="B7" s="48"/>
      <c r="C7" s="48"/>
      <c r="D7" s="55" t="s">
        <v>26</v>
      </c>
      <c r="E7" s="48"/>
      <c r="F7" s="48"/>
      <c r="G7" s="48"/>
      <c r="H7" s="48"/>
      <c r="I7" s="48"/>
      <c r="J7" s="48"/>
    </row>
    <row r="8" spans="2:10" ht="12.75">
      <c r="B8" s="48"/>
      <c r="C8" s="48"/>
      <c r="D8" s="48"/>
      <c r="E8" s="48"/>
      <c r="F8" s="48"/>
      <c r="G8" s="48"/>
      <c r="H8" s="48"/>
      <c r="I8" s="48"/>
      <c r="J8" s="48"/>
    </row>
    <row r="9" spans="2:10" ht="12.75">
      <c r="B9" s="48"/>
      <c r="C9" s="48"/>
      <c r="D9" s="48"/>
      <c r="E9" s="48"/>
      <c r="F9" s="48"/>
      <c r="G9" s="48"/>
      <c r="H9" s="48"/>
      <c r="I9" s="48"/>
      <c r="J9" s="48"/>
    </row>
    <row r="10" spans="2:10" ht="21.75">
      <c r="B10" s="54" t="s">
        <v>3</v>
      </c>
      <c r="C10" s="54" t="s">
        <v>4</v>
      </c>
      <c r="D10" s="54" t="s">
        <v>5</v>
      </c>
      <c r="E10" s="54" t="s">
        <v>6</v>
      </c>
      <c r="F10" s="54" t="s">
        <v>7</v>
      </c>
      <c r="G10" s="54" t="s">
        <v>23</v>
      </c>
      <c r="H10" s="54" t="s">
        <v>9</v>
      </c>
      <c r="I10" s="54" t="s">
        <v>10</v>
      </c>
      <c r="J10" s="81" t="s">
        <v>11</v>
      </c>
    </row>
    <row r="11" spans="2:10" ht="49.5" customHeight="1">
      <c r="B11" s="73" t="s">
        <v>24</v>
      </c>
      <c r="C11" s="51">
        <v>801</v>
      </c>
      <c r="D11" s="51">
        <v>80110</v>
      </c>
      <c r="E11" s="51">
        <v>4370</v>
      </c>
      <c r="F11" s="52">
        <v>1000</v>
      </c>
      <c r="G11" s="52">
        <v>1000</v>
      </c>
      <c r="H11" s="52"/>
      <c r="I11" s="52">
        <f>SUM(F11-G11+H11)</f>
        <v>0</v>
      </c>
      <c r="J11" s="78" t="s">
        <v>33</v>
      </c>
    </row>
    <row r="12" spans="2:10" ht="46.5" customHeight="1">
      <c r="B12" s="73"/>
      <c r="C12" s="51">
        <v>801</v>
      </c>
      <c r="D12" s="51">
        <v>80110</v>
      </c>
      <c r="E12" s="51">
        <v>4360</v>
      </c>
      <c r="F12" s="52">
        <v>0</v>
      </c>
      <c r="G12" s="52"/>
      <c r="H12" s="52">
        <v>600</v>
      </c>
      <c r="I12" s="52">
        <f>SUM(F12-G12+H12)</f>
        <v>600</v>
      </c>
      <c r="J12" s="79"/>
    </row>
    <row r="13" spans="2:10" ht="47.25" customHeight="1">
      <c r="B13" s="73"/>
      <c r="C13" s="51">
        <v>801</v>
      </c>
      <c r="D13" s="51">
        <v>80110</v>
      </c>
      <c r="E13" s="51">
        <v>4430</v>
      </c>
      <c r="F13" s="52">
        <v>0</v>
      </c>
      <c r="G13" s="52"/>
      <c r="H13" s="52">
        <v>400</v>
      </c>
      <c r="I13" s="52">
        <f>SUM(F13-G13+H13)</f>
        <v>400</v>
      </c>
      <c r="J13" s="80"/>
    </row>
    <row r="14" spans="2:10" ht="31.5" customHeight="1">
      <c r="B14" s="74" t="s">
        <v>25</v>
      </c>
      <c r="C14" s="75"/>
      <c r="D14" s="75"/>
      <c r="E14" s="76"/>
      <c r="F14" s="53">
        <v>33276193</v>
      </c>
      <c r="G14" s="53">
        <f>SUM(G11:G13)</f>
        <v>1000</v>
      </c>
      <c r="H14" s="53">
        <f>SUM(H11:H13)</f>
        <v>1000</v>
      </c>
      <c r="I14" s="53">
        <f>F14-G14+H14</f>
        <v>33276193</v>
      </c>
      <c r="J14" s="77"/>
    </row>
    <row r="15" spans="2:10" ht="12.75">
      <c r="B15" s="49"/>
      <c r="C15" s="50"/>
      <c r="D15" s="50"/>
      <c r="E15" s="50"/>
      <c r="F15" s="50"/>
      <c r="G15" s="50"/>
      <c r="H15" s="50"/>
      <c r="I15" s="50"/>
      <c r="J15" s="48"/>
    </row>
    <row r="16" spans="2:10" ht="12.75">
      <c r="B16" s="50"/>
      <c r="C16" s="50"/>
      <c r="D16" s="50"/>
      <c r="E16" s="50"/>
      <c r="F16" s="50"/>
      <c r="G16" s="50"/>
      <c r="H16" s="50"/>
      <c r="I16" s="50"/>
      <c r="J16" s="48"/>
    </row>
    <row r="17" spans="2:10" ht="12.75">
      <c r="B17" s="48"/>
      <c r="C17" s="48"/>
      <c r="D17" s="48"/>
      <c r="E17" s="48"/>
      <c r="F17" s="48"/>
      <c r="G17" s="48"/>
      <c r="H17" s="48"/>
      <c r="I17" s="48"/>
      <c r="J17" s="48"/>
    </row>
  </sheetData>
  <sheetProtection/>
  <mergeCells count="3">
    <mergeCell ref="B11:B13"/>
    <mergeCell ref="B14:E14"/>
    <mergeCell ref="J11:J13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Dryńkowska</dc:creator>
  <cp:keywords/>
  <dc:description/>
  <cp:lastModifiedBy>Dorota</cp:lastModifiedBy>
  <cp:lastPrinted>2008-04-01T12:45:59Z</cp:lastPrinted>
  <dcterms:created xsi:type="dcterms:W3CDTF">2007-11-21T07:22:32Z</dcterms:created>
  <dcterms:modified xsi:type="dcterms:W3CDTF">2008-04-01T13:27:34Z</dcterms:modified>
  <cp:category/>
  <cp:version/>
  <cp:contentType/>
  <cp:contentStatus/>
  <cp:revision>1</cp:revision>
</cp:coreProperties>
</file>