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1"/>
  </bookViews>
  <sheets>
    <sheet name="Arkusz1" sheetId="1" r:id="rId1"/>
    <sheet name="Arkusz2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<sst xmlns="http://schemas.openxmlformats.org/spreadsheetml/2006/main" count="60" uniqueCount="39">
  <si>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Załącznik nr 1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</si>
  <si>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</si>
  <si>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</si>
  <si>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</si>
  <si>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</si>
  <si>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</si>
  <si>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</si>
  <si>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</si>
  <si>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</si>
  <si>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</si>
  <si>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</si>
  <si>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</si>
  <si>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ZMIANY W WYDATKACH BUDŻETOWYCH</t>
  </si>
  <si>
    <t>Załącznik Nr 2</t>
  </si>
  <si>
    <t xml:space="preserve">Zwiększenia wydatków </t>
  </si>
  <si>
    <t>Razem</t>
  </si>
  <si>
    <t>Zmniejszenie</t>
  </si>
  <si>
    <t>Plan ogółem po zmianach</t>
  </si>
  <si>
    <t xml:space="preserve">Przesunięcia wydatków </t>
  </si>
  <si>
    <t xml:space="preserve">Zał. Nr 3 </t>
  </si>
  <si>
    <t>Dochody od osób prawnych, od osób fizycznych i od inych jednostek nieposiadających osobowości prawnej</t>
  </si>
  <si>
    <t>0310</t>
  </si>
  <si>
    <t>Zwiększenie dochodów</t>
  </si>
  <si>
    <t>Rolnictwo i łowiectwo</t>
  </si>
  <si>
    <t>010</t>
  </si>
  <si>
    <t>01095</t>
  </si>
  <si>
    <t>Planowane uzyskanie dotacji na wypłatę podatku akcyzowego zawartego w cenie oleju napędowego.</t>
  </si>
  <si>
    <t>Zwiększenie planowanych dochodów z tytułu podatku od nieruchomości od osób prawnych z uwagi na nieplanowane uregulowanie zobowiązań przez SPZZOZ w Gostyninie</t>
  </si>
  <si>
    <t>Środki na wypłatę akcyzy zawartej w cenie oleju napędowego oraz obsługę tej wypłaty.</t>
  </si>
  <si>
    <t>Środki na pokrycie kapitału zakładowego w Spółce Zakład Komunalny Sp. z o.o.</t>
  </si>
  <si>
    <t>Ośrodki Pomocy Społecznej</t>
  </si>
  <si>
    <t>Przesunięcie środków niewykorzystanych na wypłatę dodatkowego wynagrodzenia rocznego na planowany zakup zakup usług dostępu do sieci internet.</t>
  </si>
  <si>
    <t>Gospodarka komunalna i ochrona środowiska</t>
  </si>
  <si>
    <t>do Uchwały Nr 92/XVIII/2008</t>
  </si>
  <si>
    <t>z dnia  28 kwietnia 2008 r.</t>
  </si>
  <si>
    <t>do Uchwały Rady Gminy Gostynin Nr  92/XVIII/2008 r.</t>
  </si>
  <si>
    <t>z dnia  28.04.2008 r.</t>
  </si>
  <si>
    <t xml:space="preserve">do Uchwały Rady Gminy Gostynin Nr  92/XVIII/2008 </t>
  </si>
  <si>
    <t>z dnia 28.04.2008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</si>
</sst>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\-??\ [$zł-415]_-;_-@_-"/>
    <numFmt numFmtId="165" formatCode="#,##0.00\ [$zł-415];[Red]\-#,##0.00\ [$zł-415]"/>
    <numFmt numFmtId="166" formatCode="#,##0.00&quot; zł&quot;;\-#,##0.00&quot; zł&quot;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_ ;\-#,##0.00\ "/>
    <numFmt numFmtId="170" formatCode="_-* #,##0.00\ [$zł-415]_-;\-* #,##0.00\ [$zł-415]_-;_-* &quot;-&quot;??\ [$zł-415]_-;_-@_-"/>
    <numFmt numFmtId="171" formatCode="dd/mm/yyyy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fill" vertical="center" wrapText="1"/>
    </xf>
    <xf numFmtId="0" fontId="18" fillId="24" borderId="11" xfId="0" applyFont="1" applyFill="1" applyBorder="1" applyAlignment="1">
      <alignment horizontal="center" vertical="center"/>
    </xf>
    <xf numFmtId="4" fontId="18" fillId="24" borderId="11" xfId="0" applyNumberFormat="1" applyFont="1" applyFill="1" applyBorder="1" applyAlignment="1">
      <alignment vertical="center"/>
    </xf>
    <xf numFmtId="165" fontId="18" fillId="0" borderId="11" xfId="0" applyNumberFormat="1" applyFont="1" applyFill="1" applyBorder="1" applyAlignment="1">
      <alignment horizontal="right" vertical="center"/>
    </xf>
    <xf numFmtId="165" fontId="18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right" vertical="center" wrapText="1"/>
    </xf>
    <xf numFmtId="166" fontId="24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/>
    </xf>
    <xf numFmtId="165" fontId="25" fillId="0" borderId="12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/>
    </xf>
    <xf numFmtId="167" fontId="25" fillId="0" borderId="10" xfId="60" applyFont="1" applyFill="1" applyBorder="1" applyAlignment="1" applyProtection="1">
      <alignment horizontal="fill" vertical="center" wrapText="1"/>
      <protection/>
    </xf>
    <xf numFmtId="167" fontId="25" fillId="0" borderId="10" xfId="60" applyFont="1" applyFill="1" applyBorder="1" applyAlignment="1" applyProtection="1">
      <alignment horizontal="right" vertical="center"/>
      <protection/>
    </xf>
    <xf numFmtId="167" fontId="25" fillId="0" borderId="10" xfId="60" applyFont="1" applyFill="1" applyBorder="1" applyAlignment="1" applyProtection="1">
      <alignment horizontal="center" vertical="center"/>
      <protection/>
    </xf>
    <xf numFmtId="165" fontId="25" fillId="0" borderId="13" xfId="0" applyNumberFormat="1" applyFont="1" applyFill="1" applyBorder="1" applyAlignment="1">
      <alignment horizontal="right" vertical="center" wrapText="1"/>
    </xf>
    <xf numFmtId="165" fontId="25" fillId="0" borderId="13" xfId="0" applyNumberFormat="1" applyFont="1" applyFill="1" applyBorder="1" applyAlignment="1">
      <alignment horizontal="right" vertical="center"/>
    </xf>
    <xf numFmtId="165" fontId="25" fillId="0" borderId="11" xfId="0" applyNumberFormat="1" applyFont="1" applyFill="1" applyBorder="1" applyAlignment="1">
      <alignment/>
    </xf>
    <xf numFmtId="165" fontId="25" fillId="0" borderId="14" xfId="0" applyNumberFormat="1" applyFont="1" applyFill="1" applyBorder="1" applyAlignment="1">
      <alignment vertical="center"/>
    </xf>
    <xf numFmtId="165" fontId="25" fillId="0" borderId="15" xfId="0" applyNumberFormat="1" applyFont="1" applyFill="1" applyBorder="1" applyAlignment="1">
      <alignment vertical="center"/>
    </xf>
    <xf numFmtId="43" fontId="25" fillId="0" borderId="11" xfId="0" applyNumberFormat="1" applyFont="1" applyFill="1" applyBorder="1" applyAlignment="1">
      <alignment/>
    </xf>
    <xf numFmtId="0" fontId="19" fillId="24" borderId="16" xfId="0" applyFont="1" applyFill="1" applyBorder="1" applyAlignment="1">
      <alignment horizontal="center" vertical="center"/>
    </xf>
    <xf numFmtId="167" fontId="26" fillId="24" borderId="16" xfId="60" applyFont="1" applyFill="1" applyBorder="1" applyAlignment="1">
      <alignment vertical="center"/>
    </xf>
    <xf numFmtId="165" fontId="25" fillId="0" borderId="16" xfId="0" applyNumberFormat="1" applyFont="1" applyFill="1" applyBorder="1" applyAlignment="1">
      <alignment horizontal="right" vertical="center"/>
    </xf>
    <xf numFmtId="165" fontId="25" fillId="0" borderId="17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171" fontId="2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4" fontId="29" fillId="0" borderId="11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19" fillId="0" borderId="18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22" fillId="0" borderId="11" xfId="0" applyFont="1" applyBorder="1" applyAlignment="1">
      <alignment vertical="center"/>
    </xf>
    <xf numFmtId="165" fontId="25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9" fillId="24" borderId="11" xfId="0" applyFont="1" applyFill="1" applyBorder="1" applyAlignment="1" quotePrefix="1">
      <alignment horizontal="center" vertical="center"/>
    </xf>
    <xf numFmtId="0" fontId="18" fillId="0" borderId="19" xfId="0" applyFont="1" applyFill="1" applyBorder="1" applyAlignment="1" quotePrefix="1">
      <alignment horizontal="center" vertical="center" wrapText="1"/>
    </xf>
    <xf numFmtId="0" fontId="18" fillId="0" borderId="11" xfId="0" applyFont="1" applyFill="1" applyBorder="1" applyAlignment="1" quotePrefix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7" fontId="0" fillId="0" borderId="11" xfId="60" applyFont="1" applyFill="1" applyBorder="1" applyAlignment="1">
      <alignment horizontal="fill" vertical="center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167" fontId="18" fillId="0" borderId="11" xfId="6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165" fontId="25" fillId="0" borderId="25" xfId="0" applyNumberFormat="1" applyFont="1" applyFill="1" applyBorder="1" applyAlignment="1">
      <alignment horizontal="right" vertical="center"/>
    </xf>
    <xf numFmtId="165" fontId="25" fillId="0" borderId="14" xfId="0" applyNumberFormat="1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 quotePrefix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9" fillId="24" borderId="16" xfId="0" applyFont="1" applyFill="1" applyBorder="1" applyAlignment="1" quotePrefix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fill" vertical="center" wrapText="1"/>
    </xf>
    <xf numFmtId="0" fontId="27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19" fillId="0" borderId="13" xfId="0" applyFont="1" applyFill="1" applyBorder="1" applyAlignment="1">
      <alignment horizontal="center" vertical="center"/>
    </xf>
    <xf numFmtId="167" fontId="26" fillId="25" borderId="11" xfId="60" applyFont="1" applyFill="1" applyBorder="1" applyAlignment="1">
      <alignment/>
    </xf>
    <xf numFmtId="166" fontId="18" fillId="25" borderId="11" xfId="0" applyNumberFormat="1" applyFont="1" applyFill="1" applyBorder="1" applyAlignment="1">
      <alignment horizontal="right" vertical="center" wrapText="1"/>
    </xf>
    <xf numFmtId="4" fontId="23" fillId="25" borderId="11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4" sqref="G4"/>
    </sheetView>
  </sheetViews>
  <sheetFormatPr defaultColWidth="11.57421875" defaultRowHeight="12.75"/>
  <cols>
    <col min="1" max="1" width="21.7109375" style="0" customWidth="1"/>
    <col min="2" max="3" width="11.57421875" style="0" customWidth="1"/>
    <col min="4" max="4" width="11.28125" style="0" customWidth="1"/>
    <col min="5" max="5" width="16.421875" style="0" bestFit="1" customWidth="1"/>
    <col min="6" max="6" width="11.57421875" style="0" customWidth="1"/>
    <col min="7" max="7" width="13.421875" style="0" customWidth="1"/>
    <col min="8" max="8" width="14.421875" style="0" customWidth="1"/>
    <col min="9" max="9" width="21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1"/>
      <c r="B2" s="1"/>
      <c r="C2" s="1"/>
      <c r="D2" s="1"/>
      <c r="E2" s="1"/>
      <c r="G2" s="2" t="s">
        <v>0</v>
      </c>
      <c r="I2" s="2"/>
      <c r="J2" s="2"/>
    </row>
    <row r="3" spans="1:10" ht="12.75">
      <c r="A3" s="1"/>
      <c r="B3" s="1"/>
      <c r="C3" s="1"/>
      <c r="D3" s="1"/>
      <c r="E3" s="1"/>
      <c r="G3" s="2" t="s">
        <v>37</v>
      </c>
      <c r="I3" s="2"/>
      <c r="J3" s="2"/>
    </row>
    <row r="4" spans="1:10" ht="12.75">
      <c r="A4" s="1"/>
      <c r="B4" s="1"/>
      <c r="C4" s="1"/>
      <c r="D4" s="1"/>
      <c r="E4" s="1"/>
      <c r="G4" s="2" t="s">
        <v>38</v>
      </c>
      <c r="I4" s="2"/>
      <c r="J4" s="2"/>
    </row>
    <row r="5" spans="1:9" ht="12.75">
      <c r="A5" s="1"/>
      <c r="B5" s="1"/>
      <c r="C5" s="1"/>
      <c r="D5" s="1"/>
      <c r="E5" s="1"/>
      <c r="F5" s="1" t="s">
        <v>1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3"/>
      <c r="C8" s="1"/>
      <c r="D8" s="1"/>
      <c r="E8" s="1"/>
      <c r="F8" s="1"/>
      <c r="G8" s="1"/>
      <c r="H8" s="1"/>
      <c r="I8" s="1"/>
    </row>
    <row r="9" spans="1:9" ht="15.75">
      <c r="A9" s="4"/>
      <c r="B9" s="3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1"/>
      <c r="B11" s="3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54" t="s">
        <v>3</v>
      </c>
      <c r="B13" s="9" t="s">
        <v>4</v>
      </c>
      <c r="C13" s="10" t="s">
        <v>5</v>
      </c>
      <c r="D13" s="10" t="s">
        <v>6</v>
      </c>
      <c r="E13" s="11" t="s">
        <v>7</v>
      </c>
      <c r="F13" s="10" t="s">
        <v>8</v>
      </c>
      <c r="G13" s="10" t="s">
        <v>9</v>
      </c>
      <c r="H13" s="9" t="s">
        <v>10</v>
      </c>
      <c r="I13" s="10" t="s">
        <v>11</v>
      </c>
    </row>
    <row r="14" spans="1:9" ht="59.25" customHeight="1">
      <c r="A14" s="54" t="s">
        <v>23</v>
      </c>
      <c r="B14" s="57" t="s">
        <v>24</v>
      </c>
      <c r="C14" s="58" t="s">
        <v>25</v>
      </c>
      <c r="D14" s="59">
        <v>2010</v>
      </c>
      <c r="E14" s="60">
        <v>0</v>
      </c>
      <c r="F14" s="59"/>
      <c r="G14" s="62">
        <v>234577.28</v>
      </c>
      <c r="H14" s="61">
        <f>E14+G14</f>
        <v>234577.28</v>
      </c>
      <c r="I14" s="63" t="s">
        <v>26</v>
      </c>
    </row>
    <row r="15" spans="1:9" ht="66" customHeight="1">
      <c r="A15" s="51" t="s">
        <v>20</v>
      </c>
      <c r="B15" s="52">
        <v>756</v>
      </c>
      <c r="C15" s="12">
        <v>75615</v>
      </c>
      <c r="D15" s="56" t="s">
        <v>21</v>
      </c>
      <c r="E15" s="13">
        <v>1870000</v>
      </c>
      <c r="F15" s="14">
        <v>0</v>
      </c>
      <c r="G15" s="14">
        <v>350000</v>
      </c>
      <c r="H15" s="15">
        <f>E15+G15-F15</f>
        <v>2220000</v>
      </c>
      <c r="I15" s="21" t="s">
        <v>27</v>
      </c>
    </row>
    <row r="16" spans="1:9" ht="26.25" customHeight="1">
      <c r="A16" s="51" t="s">
        <v>15</v>
      </c>
      <c r="B16" s="53"/>
      <c r="C16" s="17"/>
      <c r="D16" s="17"/>
      <c r="E16" s="92">
        <v>30628578</v>
      </c>
      <c r="F16" s="18"/>
      <c r="G16" s="19">
        <f>SUM(G14:G15)</f>
        <v>584577.28</v>
      </c>
      <c r="H16" s="15">
        <f>E16+G16-F16</f>
        <v>31213155.28</v>
      </c>
      <c r="I16" s="20"/>
    </row>
    <row r="17" spans="1:9" ht="12.75">
      <c r="A17" s="55"/>
      <c r="B17" s="5"/>
      <c r="C17" s="5"/>
      <c r="D17" s="5"/>
      <c r="E17" s="6">
        <f>G16</f>
        <v>584577.28</v>
      </c>
      <c r="F17" s="5"/>
      <c r="G17" s="5"/>
      <c r="H17" s="5"/>
      <c r="I17" s="5"/>
    </row>
    <row r="18" spans="1:9" ht="12.75">
      <c r="A18" s="5" t="s">
        <v>22</v>
      </c>
      <c r="B18" s="5"/>
      <c r="C18" s="5"/>
      <c r="D18" s="5"/>
      <c r="E18" s="6">
        <v>0</v>
      </c>
      <c r="F18" s="5"/>
      <c r="G18" s="5"/>
      <c r="H18" s="5"/>
      <c r="I18" s="5"/>
    </row>
  </sheetData>
  <sheetProtection/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H4" sqref="H4"/>
    </sheetView>
  </sheetViews>
  <sheetFormatPr defaultColWidth="11.57421875" defaultRowHeight="12.75"/>
  <cols>
    <col min="1" max="1" width="24.7109375" style="0" customWidth="1"/>
    <col min="2" max="2" width="10.140625" style="0" customWidth="1"/>
    <col min="3" max="3" width="9.421875" style="0" customWidth="1"/>
    <col min="4" max="4" width="9.57421875" style="0" customWidth="1"/>
    <col min="5" max="5" width="16.8515625" style="0" customWidth="1"/>
    <col min="6" max="6" width="11.140625" style="0" customWidth="1"/>
    <col min="7" max="7" width="11.57421875" style="0" customWidth="1"/>
    <col min="8" max="8" width="17.140625" style="0" customWidth="1"/>
    <col min="9" max="9" width="25.8515625" style="0" customWidth="1"/>
  </cols>
  <sheetData>
    <row r="1" spans="1:10" ht="15.75">
      <c r="A1" s="5"/>
      <c r="B1" s="7" t="s">
        <v>12</v>
      </c>
      <c r="C1" s="5"/>
      <c r="D1" s="5"/>
      <c r="E1" s="5"/>
      <c r="F1" s="5"/>
      <c r="G1" s="5"/>
      <c r="H1" s="5" t="s">
        <v>13</v>
      </c>
      <c r="I1" s="5"/>
      <c r="J1" s="5"/>
    </row>
    <row r="2" spans="1:10" ht="15.75">
      <c r="A2" s="5"/>
      <c r="B2" s="7"/>
      <c r="C2" s="5"/>
      <c r="D2" s="5"/>
      <c r="E2" s="5"/>
      <c r="F2" s="5"/>
      <c r="G2" s="5"/>
      <c r="H2" s="5" t="s">
        <v>35</v>
      </c>
      <c r="I2" s="5"/>
      <c r="J2" s="5"/>
    </row>
    <row r="3" spans="1:10" ht="15.75">
      <c r="A3" s="5"/>
      <c r="B3" s="7"/>
      <c r="C3" s="5"/>
      <c r="D3" s="5"/>
      <c r="E3" s="5"/>
      <c r="F3" s="5"/>
      <c r="G3" s="5"/>
      <c r="H3" s="5" t="s">
        <v>36</v>
      </c>
      <c r="I3" s="5"/>
      <c r="J3" s="5"/>
    </row>
    <row r="4" spans="1:9" ht="15.75">
      <c r="A4" s="5"/>
      <c r="B4" s="7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27" customHeight="1">
      <c r="A6" s="64" t="s">
        <v>3</v>
      </c>
      <c r="B6" s="65" t="s">
        <v>4</v>
      </c>
      <c r="C6" s="66" t="s">
        <v>5</v>
      </c>
      <c r="D6" s="66" t="s">
        <v>6</v>
      </c>
      <c r="E6" s="65" t="s">
        <v>7</v>
      </c>
      <c r="F6" s="66" t="s">
        <v>8</v>
      </c>
      <c r="G6" s="66" t="s">
        <v>9</v>
      </c>
      <c r="H6" s="65" t="s">
        <v>10</v>
      </c>
      <c r="I6" s="67" t="s">
        <v>11</v>
      </c>
    </row>
    <row r="7" spans="1:9" ht="38.25" customHeight="1">
      <c r="A7" s="75" t="s">
        <v>23</v>
      </c>
      <c r="B7" s="80" t="s">
        <v>24</v>
      </c>
      <c r="C7" s="77" t="s">
        <v>25</v>
      </c>
      <c r="D7" s="34">
        <v>4170</v>
      </c>
      <c r="E7" s="35">
        <v>0</v>
      </c>
      <c r="F7" s="36"/>
      <c r="G7" s="36">
        <v>2184.55</v>
      </c>
      <c r="H7" s="37">
        <f>E7+G7-F7</f>
        <v>2184.55</v>
      </c>
      <c r="I7" s="73" t="s">
        <v>28</v>
      </c>
    </row>
    <row r="8" spans="1:9" ht="35.25" customHeight="1">
      <c r="A8" s="76"/>
      <c r="B8" s="81"/>
      <c r="C8" s="78"/>
      <c r="D8" s="8">
        <v>4110</v>
      </c>
      <c r="E8" s="25">
        <v>0</v>
      </c>
      <c r="F8" s="26"/>
      <c r="G8" s="27">
        <v>360</v>
      </c>
      <c r="H8" s="37">
        <f>E8+G8-F8</f>
        <v>360</v>
      </c>
      <c r="I8" s="74"/>
    </row>
    <row r="9" spans="1:9" ht="35.25" customHeight="1">
      <c r="A9" s="76"/>
      <c r="B9" s="81"/>
      <c r="C9" s="78"/>
      <c r="D9" s="8">
        <v>4120</v>
      </c>
      <c r="E9" s="25">
        <v>0</v>
      </c>
      <c r="F9" s="26"/>
      <c r="G9" s="27">
        <v>55</v>
      </c>
      <c r="H9" s="37">
        <f>E9+G9-F9</f>
        <v>55</v>
      </c>
      <c r="I9" s="74"/>
    </row>
    <row r="10" spans="1:9" ht="35.25" customHeight="1">
      <c r="A10" s="76"/>
      <c r="B10" s="81"/>
      <c r="C10" s="78"/>
      <c r="D10" s="8">
        <v>4210</v>
      </c>
      <c r="E10" s="25">
        <v>0</v>
      </c>
      <c r="F10" s="26"/>
      <c r="G10" s="27">
        <v>1000</v>
      </c>
      <c r="H10" s="37">
        <f>E10+G10-F10</f>
        <v>1000</v>
      </c>
      <c r="I10" s="74"/>
    </row>
    <row r="11" spans="1:9" ht="35.25" customHeight="1">
      <c r="A11" s="76"/>
      <c r="B11" s="81"/>
      <c r="C11" s="78"/>
      <c r="D11" s="8">
        <v>4300</v>
      </c>
      <c r="E11" s="25">
        <v>3000</v>
      </c>
      <c r="F11" s="26"/>
      <c r="G11" s="27">
        <v>1000</v>
      </c>
      <c r="H11" s="37">
        <f>E11+G11-F11</f>
        <v>4000</v>
      </c>
      <c r="I11" s="74"/>
    </row>
    <row r="12" spans="1:9" ht="12.75">
      <c r="A12" s="76"/>
      <c r="B12" s="81"/>
      <c r="C12" s="78"/>
      <c r="D12" s="82">
        <v>4430</v>
      </c>
      <c r="E12" s="83">
        <v>0</v>
      </c>
      <c r="F12" s="70"/>
      <c r="G12" s="70">
        <v>229977.73</v>
      </c>
      <c r="H12" s="71">
        <f>E12-F12+G12</f>
        <v>229977.73</v>
      </c>
      <c r="I12" s="74"/>
    </row>
    <row r="13" spans="1:9" ht="6" customHeight="1">
      <c r="A13" s="76"/>
      <c r="B13" s="81"/>
      <c r="C13" s="78"/>
      <c r="D13" s="82"/>
      <c r="E13" s="83"/>
      <c r="F13" s="70"/>
      <c r="G13" s="70"/>
      <c r="H13" s="72"/>
      <c r="I13" s="68"/>
    </row>
    <row r="14" spans="1:9" ht="12.75" customHeight="1" hidden="1">
      <c r="A14" s="76"/>
      <c r="B14" s="81"/>
      <c r="C14" s="78"/>
      <c r="D14" s="82"/>
      <c r="E14" s="83"/>
      <c r="F14" s="70"/>
      <c r="G14" s="70"/>
      <c r="H14" s="31"/>
      <c r="I14" s="68"/>
    </row>
    <row r="15" spans="1:9" ht="7.5" customHeight="1" hidden="1">
      <c r="A15" s="76"/>
      <c r="B15" s="81"/>
      <c r="C15" s="78"/>
      <c r="D15" s="82"/>
      <c r="E15" s="83"/>
      <c r="F15" s="70"/>
      <c r="G15" s="70"/>
      <c r="H15" s="31"/>
      <c r="I15" s="68"/>
    </row>
    <row r="16" spans="1:9" ht="36" customHeight="1" hidden="1">
      <c r="A16" s="76"/>
      <c r="B16" s="81"/>
      <c r="C16" s="79"/>
      <c r="D16" s="82"/>
      <c r="E16" s="83"/>
      <c r="F16" s="70"/>
      <c r="G16" s="70"/>
      <c r="H16" s="32"/>
      <c r="I16" s="68"/>
    </row>
    <row r="17" spans="1:9" ht="42" customHeight="1">
      <c r="A17" s="16" t="s">
        <v>32</v>
      </c>
      <c r="B17" s="47">
        <v>900</v>
      </c>
      <c r="C17" s="46">
        <v>90017</v>
      </c>
      <c r="D17" s="90">
        <v>6010</v>
      </c>
      <c r="E17" s="28">
        <v>0</v>
      </c>
      <c r="F17" s="29"/>
      <c r="G17" s="29">
        <v>350000</v>
      </c>
      <c r="H17" s="23">
        <f>E17+G17-F17</f>
        <v>350000</v>
      </c>
      <c r="I17" s="69" t="s">
        <v>29</v>
      </c>
    </row>
    <row r="18" spans="1:9" ht="25.5" customHeight="1">
      <c r="A18" s="22" t="s">
        <v>15</v>
      </c>
      <c r="B18" s="22"/>
      <c r="C18" s="22"/>
      <c r="D18" s="22"/>
      <c r="E18" s="91">
        <v>33278578</v>
      </c>
      <c r="F18" s="24"/>
      <c r="G18" s="30">
        <f>SUM(G7:G17)</f>
        <v>584577.28</v>
      </c>
      <c r="H18" s="33">
        <f>E18-F18+G18</f>
        <v>33863155.28</v>
      </c>
      <c r="I18" s="22"/>
    </row>
    <row r="19" spans="1:9" ht="12.75">
      <c r="A19" s="5" t="s">
        <v>14</v>
      </c>
      <c r="B19" s="50">
        <f>G18</f>
        <v>584577.28</v>
      </c>
      <c r="C19" s="5"/>
      <c r="D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</sheetData>
  <sheetProtection/>
  <mergeCells count="9">
    <mergeCell ref="G12:G16"/>
    <mergeCell ref="H12:H13"/>
    <mergeCell ref="I7:I12"/>
    <mergeCell ref="A7:A16"/>
    <mergeCell ref="C7:C16"/>
    <mergeCell ref="B7:B16"/>
    <mergeCell ref="D12:D16"/>
    <mergeCell ref="E12:E16"/>
    <mergeCell ref="F12:F16"/>
  </mergeCells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6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18.421875" style="0" customWidth="1"/>
    <col min="4" max="4" width="10.421875" style="0" customWidth="1"/>
    <col min="5" max="5" width="10.140625" style="0" customWidth="1"/>
    <col min="6" max="6" width="13.57421875" style="0" customWidth="1"/>
    <col min="7" max="7" width="11.140625" style="0" customWidth="1"/>
    <col min="8" max="8" width="11.421875" style="0" customWidth="1"/>
    <col min="9" max="9" width="11.28125" style="0" customWidth="1"/>
    <col min="10" max="10" width="17.57421875" style="0" customWidth="1"/>
  </cols>
  <sheetData>
    <row r="2" ht="12.75">
      <c r="G2" s="38" t="s">
        <v>19</v>
      </c>
    </row>
    <row r="3" spans="2:10" ht="12.75">
      <c r="B3" s="38"/>
      <c r="C3" s="38"/>
      <c r="D3" s="38"/>
      <c r="E3" s="38"/>
      <c r="F3" s="38"/>
      <c r="G3" s="38" t="s">
        <v>33</v>
      </c>
      <c r="H3" s="38"/>
      <c r="I3" s="38"/>
      <c r="J3" s="38"/>
    </row>
    <row r="4" spans="2:10" ht="12.75">
      <c r="B4" s="38"/>
      <c r="C4" s="38"/>
      <c r="D4" s="38"/>
      <c r="E4" s="38"/>
      <c r="F4" s="38"/>
      <c r="G4" s="38" t="s">
        <v>34</v>
      </c>
      <c r="H4" s="38"/>
      <c r="I4" s="38"/>
      <c r="J4" s="38"/>
    </row>
    <row r="5" spans="2:10" ht="12.75">
      <c r="B5" s="38"/>
      <c r="C5" s="38"/>
      <c r="D5" s="38"/>
      <c r="E5" s="38"/>
      <c r="F5" s="38"/>
      <c r="G5" s="38"/>
      <c r="H5" s="38"/>
      <c r="I5" s="38"/>
      <c r="J5" s="38"/>
    </row>
    <row r="6" spans="2:10" ht="12.75">
      <c r="B6" s="38"/>
      <c r="C6" s="38"/>
      <c r="D6" s="38"/>
      <c r="E6" s="38"/>
      <c r="F6" s="38"/>
      <c r="G6" s="38"/>
      <c r="H6" s="38"/>
      <c r="I6" s="38"/>
      <c r="J6" s="38"/>
    </row>
    <row r="7" spans="2:10" ht="15.75">
      <c r="B7" s="38"/>
      <c r="C7" s="38"/>
      <c r="D7" s="45" t="s">
        <v>18</v>
      </c>
      <c r="E7" s="38"/>
      <c r="F7" s="38"/>
      <c r="G7" s="38"/>
      <c r="H7" s="38"/>
      <c r="I7" s="38"/>
      <c r="J7" s="38"/>
    </row>
    <row r="8" spans="2:10" ht="12.75">
      <c r="B8" s="38"/>
      <c r="C8" s="38"/>
      <c r="D8" s="38"/>
      <c r="E8" s="38"/>
      <c r="F8" s="38"/>
      <c r="G8" s="38"/>
      <c r="H8" s="38"/>
      <c r="I8" s="38"/>
      <c r="J8" s="38"/>
    </row>
    <row r="9" spans="2:10" ht="12.75">
      <c r="B9" s="38"/>
      <c r="C9" s="38"/>
      <c r="D9" s="38"/>
      <c r="E9" s="38"/>
      <c r="F9" s="38"/>
      <c r="G9" s="38"/>
      <c r="H9" s="38"/>
      <c r="I9" s="38"/>
      <c r="J9" s="38"/>
    </row>
    <row r="10" spans="2:10" ht="21.75">
      <c r="B10" s="44" t="s">
        <v>3</v>
      </c>
      <c r="C10" s="44" t="s">
        <v>4</v>
      </c>
      <c r="D10" s="44" t="s">
        <v>5</v>
      </c>
      <c r="E10" s="44" t="s">
        <v>6</v>
      </c>
      <c r="F10" s="44" t="s">
        <v>7</v>
      </c>
      <c r="G10" s="44" t="s">
        <v>16</v>
      </c>
      <c r="H10" s="44" t="s">
        <v>9</v>
      </c>
      <c r="I10" s="44" t="s">
        <v>10</v>
      </c>
      <c r="J10" s="49" t="s">
        <v>11</v>
      </c>
    </row>
    <row r="11" spans="2:10" ht="49.5" customHeight="1">
      <c r="B11" s="84" t="s">
        <v>30</v>
      </c>
      <c r="C11" s="41">
        <v>852</v>
      </c>
      <c r="D11" s="41">
        <v>85219</v>
      </c>
      <c r="E11" s="41">
        <v>4040</v>
      </c>
      <c r="F11" s="42">
        <v>25000</v>
      </c>
      <c r="G11" s="42">
        <v>400</v>
      </c>
      <c r="H11" s="42"/>
      <c r="I11" s="42">
        <f>SUM(F11-G11+H11)</f>
        <v>24600</v>
      </c>
      <c r="J11" s="88" t="s">
        <v>31</v>
      </c>
    </row>
    <row r="12" spans="2:10" ht="46.5" customHeight="1">
      <c r="B12" s="84"/>
      <c r="C12" s="41">
        <v>852</v>
      </c>
      <c r="D12" s="41">
        <v>85219</v>
      </c>
      <c r="E12" s="41">
        <v>4350</v>
      </c>
      <c r="F12" s="42">
        <v>0</v>
      </c>
      <c r="G12" s="42"/>
      <c r="H12" s="42">
        <v>400</v>
      </c>
      <c r="I12" s="42">
        <f>SUM(F12-G12+H12)</f>
        <v>400</v>
      </c>
      <c r="J12" s="89"/>
    </row>
    <row r="13" spans="2:10" ht="31.5" customHeight="1">
      <c r="B13" s="85" t="s">
        <v>17</v>
      </c>
      <c r="C13" s="86"/>
      <c r="D13" s="86"/>
      <c r="E13" s="87"/>
      <c r="F13" s="93">
        <v>33863155.28</v>
      </c>
      <c r="G13" s="43">
        <f>SUM(G11:G12)</f>
        <v>400</v>
      </c>
      <c r="H13" s="43">
        <f>SUM(H11:H12)</f>
        <v>400</v>
      </c>
      <c r="I13" s="43">
        <f>F13-G13+H13</f>
        <v>33863155.28</v>
      </c>
      <c r="J13" s="48"/>
    </row>
    <row r="14" spans="2:10" ht="12.75">
      <c r="B14" s="39"/>
      <c r="C14" s="40"/>
      <c r="D14" s="40"/>
      <c r="E14" s="40"/>
      <c r="F14" s="40"/>
      <c r="G14" s="40"/>
      <c r="H14" s="40"/>
      <c r="I14" s="40"/>
      <c r="J14" s="38"/>
    </row>
    <row r="15" spans="2:10" ht="12.75">
      <c r="B15" s="40"/>
      <c r="C15" s="40"/>
      <c r="D15" s="40"/>
      <c r="E15" s="40"/>
      <c r="F15" s="40"/>
      <c r="G15" s="40"/>
      <c r="H15" s="40"/>
      <c r="I15" s="40"/>
      <c r="J15" s="38"/>
    </row>
    <row r="16" spans="2:10" ht="12.75"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3">
    <mergeCell ref="B11:B12"/>
    <mergeCell ref="B13:E13"/>
    <mergeCell ref="J11:J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Dryńkowska</dc:creator>
  <cp:keywords/>
  <dc:description/>
  <cp:lastModifiedBy>Dorota</cp:lastModifiedBy>
  <cp:lastPrinted>2008-05-05T06:02:06Z</cp:lastPrinted>
  <dcterms:created xsi:type="dcterms:W3CDTF">2007-11-21T07:22:32Z</dcterms:created>
  <dcterms:modified xsi:type="dcterms:W3CDTF">2008-05-05T06:03:57Z</dcterms:modified>
  <cp:category/>
  <cp:version/>
  <cp:contentType/>
  <cp:contentStatus/>
  <cp:revision>1</cp:revision>
</cp:coreProperties>
</file>